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688" tabRatio="952"/>
  </bookViews>
  <sheets>
    <sheet name="Tender New Squash court" sheetId="16" r:id="rId1"/>
    <sheet name="Sheet1 (2)" sheetId="5" state="hidden" r:id="rId2"/>
    <sheet name="Sheet2" sheetId="4" state="hidden" r:id="rId3"/>
    <sheet name="Sheet1 (3)" sheetId="6" state="hidden" r:id="rId4"/>
  </sheets>
  <definedNames>
    <definedName name="_xlnm.Print_Area" localSheetId="1">'Sheet1 (2)'!$A$2:$I$22</definedName>
    <definedName name="_xlnm.Print_Area" localSheetId="3">'Sheet1 (3)'!$A$2:$I$22</definedName>
    <definedName name="_xlnm.Print_Area" localSheetId="0">'Tender New Squash court'!$A$1:$G$321</definedName>
    <definedName name="_xlnm.Print_Titles" localSheetId="0">'Tender New Squash court'!$5:$5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6" i="16" l="1"/>
  <c r="D171" i="16"/>
  <c r="A199" i="16" l="1"/>
  <c r="A203" i="16" s="1"/>
  <c r="A205" i="16" s="1"/>
  <c r="A208" i="16" s="1"/>
  <c r="A211" i="16" s="1"/>
  <c r="A213" i="16" s="1"/>
  <c r="A218" i="16" s="1"/>
  <c r="A223" i="16" s="1"/>
  <c r="A232" i="16" s="1"/>
  <c r="A247" i="16" s="1"/>
  <c r="A250" i="16" s="1"/>
  <c r="A253" i="16" s="1"/>
  <c r="A254" i="16" s="1"/>
  <c r="A258" i="16" s="1"/>
  <c r="A268" i="16" s="1"/>
  <c r="A270" i="16" s="1"/>
  <c r="A274" i="16" s="1"/>
  <c r="A279" i="16" s="1"/>
  <c r="A280" i="16" s="1"/>
  <c r="A283" i="16" s="1"/>
  <c r="A285" i="16" s="1"/>
  <c r="A288" i="16" s="1"/>
  <c r="A290" i="16" s="1"/>
  <c r="A292" i="16" s="1"/>
  <c r="A293" i="16" s="1"/>
  <c r="A296" i="16" s="1"/>
  <c r="A297" i="16" s="1"/>
  <c r="A298" i="16" s="1"/>
  <c r="A299" i="16" s="1"/>
  <c r="A300" i="16" s="1"/>
  <c r="A301" i="16" s="1"/>
  <c r="A302" i="16" s="1"/>
  <c r="A303" i="16" s="1"/>
  <c r="A304" i="16" s="1"/>
  <c r="A305" i="16" s="1"/>
  <c r="A306" i="16" s="1"/>
  <c r="A307" i="16" s="1"/>
  <c r="A310" i="16" s="1"/>
  <c r="D65" i="16" l="1"/>
  <c r="D82" i="16" l="1"/>
  <c r="D73" i="16"/>
  <c r="D66" i="16"/>
  <c r="D61" i="16"/>
  <c r="D58" i="16"/>
  <c r="D42" i="16" l="1"/>
  <c r="D36" i="16" l="1"/>
  <c r="A19" i="16" l="1"/>
  <c r="A20" i="16" s="1"/>
  <c r="A21" i="16" s="1"/>
  <c r="A24" i="16" s="1"/>
  <c r="A13" i="16"/>
  <c r="A8" i="16"/>
  <c r="A9" i="16" s="1"/>
  <c r="A10" i="16" s="1"/>
  <c r="A26" i="16" l="1"/>
  <c r="A27" i="16" s="1"/>
  <c r="A28" i="16" s="1"/>
  <c r="A30" i="16" s="1"/>
  <c r="A31" i="16" s="1"/>
  <c r="A32" i="16" s="1"/>
  <c r="A33" i="16" s="1"/>
  <c r="A34" i="16" s="1"/>
  <c r="A14" i="16"/>
  <c r="A35" i="16" l="1"/>
  <c r="A36" i="16" s="1"/>
  <c r="A39" i="16" s="1"/>
  <c r="A41" i="16" l="1"/>
  <c r="A42" i="16" s="1"/>
  <c r="A43" i="16" s="1"/>
  <c r="A44" i="16" s="1"/>
  <c r="A45" i="16" s="1"/>
  <c r="A46" i="16" l="1"/>
  <c r="A47" i="16" s="1"/>
  <c r="A48" i="16" s="1"/>
  <c r="A49" i="16" s="1"/>
  <c r="A50" i="16" s="1"/>
  <c r="A52" i="16" s="1"/>
  <c r="A54" i="16" s="1"/>
  <c r="A58" i="16" s="1"/>
  <c r="A60" i="16" s="1"/>
  <c r="A63" i="16" s="1"/>
  <c r="A66" i="16" s="1"/>
  <c r="A67" i="16" s="1"/>
  <c r="A68" i="16" s="1"/>
  <c r="A69" i="16" s="1"/>
  <c r="A70" i="16" s="1"/>
  <c r="A71" i="16" s="1"/>
  <c r="A72" i="16" s="1"/>
  <c r="A73" i="16" s="1"/>
  <c r="A74" i="16" s="1"/>
  <c r="A77" i="16" s="1"/>
  <c r="A80" i="16" s="1"/>
  <c r="A81" i="16" s="1"/>
  <c r="A82" i="16" s="1"/>
  <c r="A83" i="16" s="1"/>
  <c r="A84" i="16" s="1"/>
  <c r="A86" i="16" s="1"/>
  <c r="A89" i="16" s="1"/>
  <c r="A94" i="16" s="1"/>
  <c r="A99" i="16" s="1"/>
  <c r="A102" i="16" s="1"/>
  <c r="A104" i="16" s="1"/>
  <c r="A106" i="16" s="1"/>
  <c r="A108" i="16" s="1"/>
  <c r="A111" i="16" s="1"/>
  <c r="A113" i="16" s="1"/>
  <c r="A116" i="16" s="1"/>
  <c r="A118" i="16" s="1"/>
  <c r="A120" i="16" s="1"/>
  <c r="A122" i="16" s="1"/>
  <c r="A124" i="16" s="1"/>
  <c r="A126" i="16" s="1"/>
  <c r="A128" i="16" s="1"/>
  <c r="A130" i="16" s="1"/>
  <c r="A133" i="16" s="1"/>
  <c r="A141" i="16" s="1"/>
  <c r="A146" i="16" s="1"/>
  <c r="A148" i="16" s="1"/>
  <c r="A150" i="16" s="1"/>
  <c r="A155" i="16" s="1"/>
  <c r="A157" i="16" s="1"/>
  <c r="A158" i="16" s="1"/>
  <c r="A161" i="16" s="1"/>
  <c r="A166" i="16" s="1"/>
  <c r="A169" i="16" s="1"/>
  <c r="A173" i="16" s="1"/>
  <c r="A176" i="16" s="1"/>
  <c r="A177" i="16" s="1"/>
  <c r="A181" i="16" l="1"/>
  <c r="A184" i="16" s="1"/>
  <c r="A185" i="16" s="1"/>
  <c r="A189" i="16" s="1"/>
</calcChain>
</file>

<file path=xl/sharedStrings.xml><?xml version="1.0" encoding="utf-8"?>
<sst xmlns="http://schemas.openxmlformats.org/spreadsheetml/2006/main" count="757" uniqueCount="457">
  <si>
    <t>THE LAWRENCE SCHOOL,LOVEDALE</t>
  </si>
  <si>
    <t>Name of Work: Construction of new Squash court complex</t>
  </si>
  <si>
    <t>SL NO</t>
  </si>
  <si>
    <t>CATEGORY</t>
  </si>
  <si>
    <t>DESCRIPTION</t>
  </si>
  <si>
    <t>UNIT</t>
  </si>
  <si>
    <t>RATE</t>
  </si>
  <si>
    <t>AMOUNT</t>
  </si>
  <si>
    <t>A</t>
  </si>
  <si>
    <t>STEEL STRUCTURE AND ROOF SHEET</t>
  </si>
  <si>
    <t>Steel Structure</t>
  </si>
  <si>
    <t>Tonne</t>
  </si>
  <si>
    <t xml:space="preserve">Tonne </t>
  </si>
  <si>
    <t>Hollow tube section</t>
  </si>
  <si>
    <t>KG</t>
  </si>
  <si>
    <t>5.a</t>
  </si>
  <si>
    <t>Galvalume sheet roofing with 50mm PUF insulated panels</t>
  </si>
  <si>
    <t>5.b</t>
  </si>
  <si>
    <t>Polycarbonate skylight sheet - Clear 1.5mm thick</t>
  </si>
  <si>
    <t>Deck Sheet</t>
  </si>
  <si>
    <t>Supply &amp; installation of 1 mm thick GI decking sheet 275 GSM including all accessories  with minimum yield strength of 345 Mpa (Jsw TR50+/ Tata Smartdek 51).</t>
  </si>
  <si>
    <t>SQFT</t>
  </si>
  <si>
    <t>Steel</t>
  </si>
  <si>
    <t>Gutter</t>
  </si>
  <si>
    <t>RM</t>
  </si>
  <si>
    <t>Down spout pipe</t>
  </si>
  <si>
    <t xml:space="preserve"> TOTAL (A) - STEEL STRUCTURE AND ROOF SHEET</t>
  </si>
  <si>
    <t>B</t>
  </si>
  <si>
    <t>GLAZING</t>
  </si>
  <si>
    <t>ALUMINIUM OPENABLE DOOR</t>
  </si>
  <si>
    <t>STRUCTURAL GLAZING</t>
  </si>
  <si>
    <t xml:space="preserve">OPENABLE WINDOW </t>
  </si>
  <si>
    <t xml:space="preserve"> TOTAL (B) - GLAZING</t>
  </si>
  <si>
    <t>C</t>
  </si>
  <si>
    <t>CIVIL WORK - EXTERIOR</t>
  </si>
  <si>
    <t>Earthwork excavation 0m-1.5m</t>
  </si>
  <si>
    <t>Earth work excavation in all classes of soil (excluding hard rock which requires blasting) by mechanical means (Hydraulic excavator)/ manual means in foundation trenches (not exceeding 1.5 m in width or 10 sqm on plan), including dressing of sides and ramming of bottoms, lift upto 1.5 m, including getting out the excavated soil and disposal of surplus excavated soil as directed, within a lead of 50 m.</t>
  </si>
  <si>
    <t>M3</t>
  </si>
  <si>
    <t>Demolition</t>
  </si>
  <si>
    <t>Demolition / dismantling of Concrete in ground floors, RR Masonry, Brick wall  etc and paving’s not exceeding 45 cm thickness (below or above ground level)(approximate quantity ,vary upon site condition)</t>
  </si>
  <si>
    <t>Debris</t>
  </si>
  <si>
    <t>Clearing the debris generated in this work to be transported from the site and deposited with in 2KM radius as directed by the Engineer in Charge.</t>
  </si>
  <si>
    <t>PCC 1:4:8</t>
  </si>
  <si>
    <t>For Footing, plinth beam and grade slab</t>
  </si>
  <si>
    <t>RCC M25 for footings</t>
  </si>
  <si>
    <t>RCC M25 for Neck Columns</t>
  </si>
  <si>
    <t>RCC M25 for Plinth beam</t>
  </si>
  <si>
    <t>RCC M20 for grade slab</t>
  </si>
  <si>
    <t>RCC M25 for plinth belt</t>
  </si>
  <si>
    <t>Earth filling</t>
  </si>
  <si>
    <t>Steel Reinforcement</t>
  </si>
  <si>
    <t>Kgs</t>
  </si>
  <si>
    <t xml:space="preserve"> TOTAL (C) - CIVIL WORK - EXTERIOR</t>
  </si>
  <si>
    <t>D</t>
  </si>
  <si>
    <t>CIVIL WORK - INTERIOR</t>
  </si>
  <si>
    <t>Wire cut Brick Masonry</t>
  </si>
  <si>
    <t xml:space="preserve"> BRICK MASONRY</t>
  </si>
  <si>
    <t>RCC
Lintel</t>
  </si>
  <si>
    <t>ANTI TERMITE TREATMENT</t>
  </si>
  <si>
    <t>Plastering</t>
  </si>
  <si>
    <t>Painting</t>
  </si>
  <si>
    <t>Internal Partition wall</t>
  </si>
  <si>
    <t>Providing and installing toilet partition wall using HPL Board Compact Laminate Toilet Partition Sheet( 12mm)</t>
  </si>
  <si>
    <t>WPC doors</t>
  </si>
  <si>
    <t>Door Windows:Providing and fixing factory-made WPC (Wood Polymer Composite) door frame with matching WPC door shutter of approved design, size, and quality, including necessary hardware such as hinges, handles, stoppers, and screws. The frame and shutter shall be termite-proof, water-resistant, and dimensionally stable. The door assembly shall be fixed in position using approved fasteners. The work includes surface preparation and applying two or more coats of approved synthetic enamel paint over a suitable primer to achieve a smooth and uniform finish. Rate includes all materials, labour, tools, transportation, hardware, installation, painting, and finishing complete as per drawing and directions of the Engineer-in-Charge.</t>
  </si>
  <si>
    <t>UPVC Ventilators</t>
  </si>
  <si>
    <t>Glass partion wall&amp;door</t>
  </si>
  <si>
    <t>Vitrified Tiles</t>
  </si>
  <si>
    <t>FLOORING TILE (GF TOILET)</t>
  </si>
  <si>
    <t>Glazed tiles</t>
  </si>
  <si>
    <t>WALL TILES (GF TOILET)</t>
  </si>
  <si>
    <t>Laminated Wooden flooring</t>
  </si>
  <si>
    <t>WOODEN LAMINATE FLOORING (NON SQUASH COURT AREA)</t>
  </si>
  <si>
    <t xml:space="preserve"> TOTAL (D) - CIVIL WORK - INTERIOR</t>
  </si>
  <si>
    <t>E</t>
  </si>
  <si>
    <t>CIVIL WORK - TOILET BLOCK</t>
  </si>
  <si>
    <t>Earthwork excavation
0m-1.5m</t>
  </si>
  <si>
    <t>For RR Masonry Base</t>
  </si>
  <si>
    <t>For Flooring</t>
  </si>
  <si>
    <t>WATER PROOFING</t>
  </si>
  <si>
    <t>Providing and applying a liquid applied single component elastomeric pitch applied polyurethane waterproofing membrane to a thickness of 1.3mm (conforming to ASTM C 836-84) and should have Elongation of 620% (conforming to ASTM - D 412), Tensile strength (conforming to ASTM - D 412) of 1.5 N/mm² and modulus of 100% elongation
of 0.62 N/mm², overthe surface of concrete, strictly maintaining the coverage specified by the manufacturer.
Before coating, the concrete surface is to be prepared, by removing all loose mortar, laitance, dust, dirt, oil, grease, etc. and then cleaning with water.
The rate is inclusive of material, labour, equipment hire charges etc., complete.</t>
  </si>
  <si>
    <t xml:space="preserve"> Floor</t>
  </si>
  <si>
    <t>Roof</t>
  </si>
  <si>
    <t>Dry Rubble Masonry</t>
  </si>
  <si>
    <t>RR Masonry</t>
  </si>
  <si>
    <t>RANDOM RUBBLE MASONRY in cement mortar 1:6 using hard stone,for foundation etc. Including cost and conveyance of all materials and labour charges etc. complete for flooring</t>
  </si>
  <si>
    <t>RCC M25 for lintel</t>
  </si>
  <si>
    <t>RCC M25 for slab</t>
  </si>
  <si>
    <t>WALLS</t>
  </si>
  <si>
    <t>CEILING</t>
  </si>
  <si>
    <t>Anti skid floor tiles</t>
  </si>
  <si>
    <t>Glazed wall tiles</t>
  </si>
  <si>
    <t>Toilet doors (1.0 m x 2.1 m)</t>
  </si>
  <si>
    <t xml:space="preserve"> TOTAL (E) - CIVIL WORK - TOILET BLOCK</t>
  </si>
  <si>
    <t>F</t>
  </si>
  <si>
    <t>PLUMBING WORK</t>
  </si>
  <si>
    <t>Water Closet</t>
  </si>
  <si>
    <t xml:space="preserve">Water closet (KOHLER-Square Wall Hung Bowl,Color/Finish: White ,SKU:32427IN-0                         </t>
  </si>
  <si>
    <t xml:space="preserve">Seat cover (KOHLER -Quiet-Close™ square-front toilet seat -Color/Finish: White,SKU: 32407IN-0                              </t>
  </si>
  <si>
    <t xml:space="preserve">Concealed Flush Tank  (KOHLER-In-wall tank with frame,SKU: 26353IN-P-NA                  </t>
  </si>
  <si>
    <t xml:space="preserve">Flush Plate   (KOHLER-Dual-flush faceplate - Color/Finish: Polished Chrome   ,SKU: 75890IN-P-CP             </t>
  </si>
  <si>
    <t>Wash basin</t>
  </si>
  <si>
    <t xml:space="preserve">Wash Basin -(KOHLER-APT,    K-38520IN-K4)                                               </t>
  </si>
  <si>
    <t xml:space="preserve">Flexible tube                           </t>
  </si>
  <si>
    <t xml:space="preserve">Waste Coupling                      </t>
  </si>
  <si>
    <t>CP bottle trap</t>
  </si>
  <si>
    <t>Urinal</t>
  </si>
  <si>
    <t>Urinal KOHLER-Tend-Wall-mount urinal ,K-20713IN-ER-0)</t>
  </si>
  <si>
    <t xml:space="preserve">Waste Coupling (KOHLER-Color/FinishPolished Chrome-K-7120IN-CP              </t>
  </si>
  <si>
    <t>Health Faucet</t>
  </si>
  <si>
    <t xml:space="preserve">Health faucet -(KOHLER-Complimentary- K-12927IN-AF)                       </t>
  </si>
  <si>
    <t>stop cock</t>
  </si>
  <si>
    <t xml:space="preserve">Angular Stop cock  ( KOHLER ,K-11568IN-7B-CP)               </t>
  </si>
  <si>
    <t>Basin Mixer</t>
  </si>
  <si>
    <t>Basin Mixer   -KOHLER Fore Tri-  bathroom sink faucet,K-27477IN-4ND-CP</t>
  </si>
  <si>
    <t>Single Lever Divertor</t>
  </si>
  <si>
    <t xml:space="preserve">Concelad Body for Divertor  (kohler-SKU: 20740IN-A-NA)       </t>
  </si>
  <si>
    <t>Exposed Part For Divertor (KOHLERSKU: 20742IN-9FP-CP</t>
  </si>
  <si>
    <t xml:space="preserve">Bath Spout </t>
  </si>
  <si>
    <t xml:space="preserve">Bath Spout  (KOHLER-Fore,27493IN-CP  )                    </t>
  </si>
  <si>
    <t>Over Head shower</t>
  </si>
  <si>
    <t>Shower    -KOHLER- contemporary square -SKU: 73199IN-CP</t>
  </si>
  <si>
    <t xml:space="preserve">Shower arm-KOHLER-SKU: 16346IN-CP                     </t>
  </si>
  <si>
    <t xml:space="preserve"> Bib cock</t>
  </si>
  <si>
    <t xml:space="preserve">Bib cock  (Fore Tri-  bathroom sink faucet -K-27477IN-4ND-CP                            </t>
  </si>
  <si>
    <t>Robe Hook</t>
  </si>
  <si>
    <t xml:space="preserve">Rob Hook  (kohler-Complementary-K-25073IN-CP )                          </t>
  </si>
  <si>
    <t>Towel Rail</t>
  </si>
  <si>
    <t xml:space="preserve">Towel Rail (kohler-Complementary-K-5630IN-CP)                            </t>
  </si>
  <si>
    <t>Towel Ring</t>
  </si>
  <si>
    <t xml:space="preserve">Towel Ring (kohler- complimentary-K-25067IN-CP)                         </t>
  </si>
  <si>
    <t>Tumbler Holder</t>
  </si>
  <si>
    <t xml:space="preserve">Tumbler holder (kohler- complimentary-K-5637IN-CP)   </t>
  </si>
  <si>
    <t>Soap dish</t>
  </si>
  <si>
    <t xml:space="preserve">Soap Dish   (kohler-Cruz-K-10712D-CP)                       </t>
  </si>
  <si>
    <t>Mirror</t>
  </si>
  <si>
    <t xml:space="preserve">Mirrors (kohler-Vitality-60x70 cm rectangular lighted mirror
35628IN-NA)                        </t>
  </si>
  <si>
    <t>Bottle Trap</t>
  </si>
  <si>
    <t>CP bottle trap- (KOHLER-Sveda-K-30685IN-CP)</t>
  </si>
  <si>
    <t xml:space="preserve">NOTE: 
1. The concealed pipe lines, the lines running in ducts / on walls &amp; under ceiling shall be considered under internal water supply.
2. All the flush water supply lines both exposed and concealed are  UPVC SCH - 40 pipes. All the domestic water supply pipes concealed and exposed inside toilet upto duct are of CPVC SDR-11 pipes. All the domestic water pipes exposed inside the ducts are UPVC SCH - 40 pipes.  </t>
  </si>
  <si>
    <t>CPVC Pipes</t>
  </si>
  <si>
    <t>Concealed Lines</t>
  </si>
  <si>
    <t>20 mm</t>
  </si>
  <si>
    <t>M.</t>
  </si>
  <si>
    <t>Exposed Lines</t>
  </si>
  <si>
    <t>25 mm</t>
  </si>
  <si>
    <t>32 mm</t>
  </si>
  <si>
    <t>40 mm</t>
  </si>
  <si>
    <t>Ball valve</t>
  </si>
  <si>
    <t>25 mm dia</t>
  </si>
  <si>
    <t>32 mm dia</t>
  </si>
  <si>
    <t>40 mm dia</t>
  </si>
  <si>
    <t xml:space="preserve">50 mm dia </t>
  </si>
  <si>
    <t>NRV</t>
  </si>
  <si>
    <t>50 mm dia</t>
  </si>
  <si>
    <t>Strainer</t>
  </si>
  <si>
    <t>Supply, Fixing Y Strainer , with CI Body and SS mesh  including flanges / union, nuts, bolts, washer etc., complete as required.
MAKE: SKS</t>
  </si>
  <si>
    <t>Hot Water (Concealed)</t>
  </si>
  <si>
    <t>Insulation</t>
  </si>
  <si>
    <t>22 mm dia (9 mm thickness)</t>
  </si>
  <si>
    <t>Trap</t>
  </si>
  <si>
    <t>UPVC pipes</t>
  </si>
  <si>
    <t>40 mm  PVC</t>
  </si>
  <si>
    <t>50 mm  PVC</t>
  </si>
  <si>
    <t xml:space="preserve">75 mm </t>
  </si>
  <si>
    <t xml:space="preserve">110 mm </t>
  </si>
  <si>
    <t>Vertical Drops</t>
  </si>
  <si>
    <t>50 mm</t>
  </si>
  <si>
    <t>Pipes for sewage</t>
  </si>
  <si>
    <t>Inspection chamber</t>
  </si>
  <si>
    <t xml:space="preserve">Constructing inspection chamber/manhole with 230 mm best quality approved table moulded bricks in CM 1:4 over a bed of 100 mm thick PCC 1:4:8 walls plastered inside smooth in CM 1:3 and outside in CM 1:6 adding water proofing compound (add mixture), necessary excavation in all sorts of soil, back filling, consolidation and disposing the surplus material within a lead of 50 m or as directed, benching and channeling in PCC 1:2:4 as per drawing and supply and fixing of precast concrete frame and cover, CI /PVC rungs etc., </t>
  </si>
  <si>
    <t>Each</t>
  </si>
  <si>
    <t>Pipes for rain water</t>
  </si>
  <si>
    <t xml:space="preserve">160 mm </t>
  </si>
  <si>
    <t>Geyser</t>
  </si>
  <si>
    <t>Nos</t>
  </si>
  <si>
    <t>Slotted Rail</t>
  </si>
  <si>
    <t xml:space="preserve"> TOTAL (F) - PLUMBING WORK</t>
  </si>
  <si>
    <t>G</t>
  </si>
  <si>
    <t>ELECTRICAL WORK</t>
  </si>
  <si>
    <t>Panel board</t>
  </si>
  <si>
    <t>Design, fabrication, supply, erection, testing and commissioning of the following cubicle type dust and vermin proof free standing, floor/ Wall mounting panel boards/distribution boards with top/bottom entry for cables and complete with all interconnections, powder coating, control wiring etc. as per approved drawings, IS/IEC 61439,CEA Regulations and General conditions/ Technical specifications.</t>
  </si>
  <si>
    <t>90.a</t>
  </si>
  <si>
    <t>Main panel</t>
  </si>
  <si>
    <t>90.b</t>
  </si>
  <si>
    <t>VENTILATION-STARTER PANEL</t>
  </si>
  <si>
    <t>DB</t>
  </si>
  <si>
    <t>Flexy Distribution Board</t>
  </si>
  <si>
    <t>4 Row 10 Modules</t>
  </si>
  <si>
    <t>3 Phase DB</t>
  </si>
  <si>
    <t>Three Phase Distribution Board</t>
  </si>
  <si>
    <t>6 WAY TPN DB</t>
  </si>
  <si>
    <t>8 WAY TPN DB</t>
  </si>
  <si>
    <t>RCCB / RCBO</t>
  </si>
  <si>
    <t>RCCB's/RCBO</t>
  </si>
  <si>
    <t>25A 30mA DP RCCB</t>
  </si>
  <si>
    <t>25A 30mA 4P RCCB</t>
  </si>
  <si>
    <t>25A 30mA DP RCCB Type A</t>
  </si>
  <si>
    <t>MCB Isolator</t>
  </si>
  <si>
    <t>32A 4P Isolator</t>
  </si>
  <si>
    <t>MCB Isolator In Enclosure</t>
  </si>
  <si>
    <t>63A DP Isolator</t>
  </si>
  <si>
    <t>MCB</t>
  </si>
  <si>
    <t>MCB's (B/C curve 10kA)</t>
  </si>
  <si>
    <t xml:space="preserve">6-32A SP MCB </t>
  </si>
  <si>
    <t>MCB DUMMY</t>
  </si>
  <si>
    <t>TIMERS &amp; CONTACTOR</t>
  </si>
  <si>
    <t>Supply and Fixing 24hr Timer with battery reserve in existing DB</t>
  </si>
  <si>
    <t>Supply and Fixing 25A Modular Contactor in existing DB</t>
  </si>
  <si>
    <t>Cable</t>
  </si>
  <si>
    <t>Supply, laying &amp; commissioning of XLPE insulated 1.1kV grade cables of the following type and sizes. The cable shall be laid in built up trenches, excavated trench, racks, risers, truss, trays,walls, pulling through pipes including all minor civil works such as fixing of brackets, chipping of floor, chasing of walls etc. using necessary fixing accessories and identification tags.</t>
  </si>
  <si>
    <t>Armoured Aluminium Cable</t>
  </si>
  <si>
    <t xml:space="preserve">3.5C x 35 Sq.mm </t>
  </si>
  <si>
    <t>M</t>
  </si>
  <si>
    <t>4C x 10Sq.mm</t>
  </si>
  <si>
    <t>3C x 16 Sq.mm</t>
  </si>
  <si>
    <t>Cables</t>
  </si>
  <si>
    <t>Supply, Laying,Testing &amp; commissioning  of  XLPE insulated PVC sheathed 1.1kV grade Cu. cables for the following sizes. The cable shall be laid in excavated trunch/ built up trench/ exsiting cable tray / pulling through existing pipes/clamped on  to the walls using necessary fixing accessories and identification tags.</t>
  </si>
  <si>
    <t>3C x 2.5 Sq.mm</t>
  </si>
  <si>
    <t>3C x 1.5 Sq.mm</t>
  </si>
  <si>
    <t>Unarmoured Copper Cable</t>
  </si>
  <si>
    <t>4Cx6 Sq.mm</t>
  </si>
  <si>
    <t>Cable end Termination</t>
  </si>
  <si>
    <t>Supply &amp; carrying out  cable end termination for the following cables using brass cable gland,compression type aluminium/copper crimping lugs,gland earthing of adequate size etc,complete.</t>
  </si>
  <si>
    <t>4C x 25Sq.mm</t>
  </si>
  <si>
    <t>Armoured Copper Cable</t>
  </si>
  <si>
    <t>3C x 2.5 Sq.mm Cu</t>
  </si>
  <si>
    <t>3C x 1.5 Sq.mm Cu</t>
  </si>
  <si>
    <t>Point wiring</t>
  </si>
  <si>
    <t>Supply and carrying out wiring for lights,fans and plug points including testing and commissioning in concealed conduit system from control board to the respective points.Wiring is to be done by using single core PVC insulated stranded 1.1kV grade class 2 FRLSH copper wire of size 2.5 sq.mm along with same size wire as earth continuity conductor through rigid 20 / 25mm PVC ISI grade conduit(medium grade to be used inside reinforcement,floor etc) with necessary bends, junction boxes,PVC Couplers,adapters,bushings, ceiling hooks and modular type 6A switches on switch boards and  complete . The rate shall include laying of conduits inside ceiling reinforcement,wall   and chasing of walls,chipping concrete floors, beams etc. and making good with cement mortar after laying the conduits.Flexible conduits with ISI shall be connected to rigid conduit/junction boxes using proper adapters/bushes.</t>
  </si>
  <si>
    <t>One light controlled by 1 no. 6A switch.</t>
  </si>
  <si>
    <t>Two light controlled by 1 no. 6A switch.</t>
  </si>
  <si>
    <t>Three light controlled by 1 no. 6A switch.</t>
  </si>
  <si>
    <t>Four light controlled by 1 no. 6A switch.</t>
  </si>
  <si>
    <t>Five light controlled by 1no. 6A switch</t>
  </si>
  <si>
    <t>Six light controlled by 1no. 6A switch.</t>
  </si>
  <si>
    <t>Seven light controlled by 1no. 6A switch.</t>
  </si>
  <si>
    <t>Nine light controlled by 1no. 6A switch.</t>
  </si>
  <si>
    <t>No</t>
  </si>
  <si>
    <t>Ten light controlled by 1no. 6A switch.</t>
  </si>
  <si>
    <t>Eleven light controlled by 1no. 6A switch.</t>
  </si>
  <si>
    <t>Twelve light controlled by 1no. 6A switch.</t>
  </si>
  <si>
    <t>Thirteen light controlled by 1no. 6A switch.</t>
  </si>
  <si>
    <t>Fifteen light controlled by 1no. 6A switch.</t>
  </si>
  <si>
    <t>Two light controlled by 2 nos. of 6A two-way switch.</t>
  </si>
  <si>
    <t>CIRCUIT MAINS / EXTRA LENGTH</t>
  </si>
  <si>
    <t>3 run 2.5 Sq.mm</t>
  </si>
  <si>
    <t>6 run 2.5 Sq. mm</t>
  </si>
  <si>
    <t>Switches &amp; Sockets</t>
  </si>
  <si>
    <t>6A Switch socket.</t>
  </si>
  <si>
    <t xml:space="preserve">16A switch socket </t>
  </si>
  <si>
    <t>EARTHING</t>
  </si>
  <si>
    <t>Earth Grids</t>
  </si>
  <si>
    <t>Copper flat 25 x 3 mm</t>
  </si>
  <si>
    <t>Copper wire No. 8 SWG</t>
  </si>
  <si>
    <t>Copper wire No. 10 SWG</t>
  </si>
  <si>
    <t>Light fixtures</t>
  </si>
  <si>
    <t>Led deep recessed Downlight Luminaire having power consumption not more than 8W and light output not less than 1000 Lumens with System efficacy&gt; 120 Lumen/Watt. Housing Shall be made of pressure die cast 
aluminum body with 85mm height and Reflector to reduce glare with shield angle 38 °. The Luminaire should be having Minimum 50000 Burning hours(L70B50) with CRI ≥80, SDCM&lt;5 ,UGR&lt;19 and Co-related color 
temperature (CCT) of 6500K.The luminaire must have 2KV surge protection integrated in driver, PF≥0.95, Ripple&lt;5%,Total harmonic distortion THD≤10%,EMI/EMC Compliant and Operating voltage range 140-270Vac and 
driver shall be separately BIS approved of same make equivalent to Philips / kesslec /Osram. LM80,LM79 ,Type Test certificate and Bis certificate need to be submitted.</t>
  </si>
  <si>
    <t>Led deep recessed Downlight Luminaire having  power consumption not more than 16W and light output not less than 2000 Lumens with System efficacy&gt; 120 Lumen/Watt. Housing Shall be made of pressure die cast 
aluminum body with 85mm height and Reflector to reduce glare with shield angle 38 °. The Luminaire should be having Minimum 50000 Burning hours(L70B50) with CRI ≥80, SDCM&lt;5 ,UGR&lt;19 and Co-related color 
temperature (CCT) of 6500K.The luminaire must have 2KV surge protection integrated in driver, PF≥0.95, Ripple&lt;5%,Total harmonic distortion THD≤10%,EMI/EMC Compliant and Operating voltage range 140-270Vac and 
driver shall be separately BIS approved of same make equivalent to Philips / kesslec /Osram. LM80,LM79 ,Type Test certificate and Bis certificate need to be submitted.</t>
  </si>
  <si>
    <t xml:space="preserve"> Suspended Led cilindrical Luminaire having power consumption not more than 20W and light output not less than 2000 Lumens with System efficacy&gt; 
100 Lumen/Watt. Housing Shall be made of pressure die cast aluminum body with 60mm height suitable for installation in low heights and polycarbonate diffuser. The Luminaire should be having Minimum 50000 Burning hours(L70B50) with CRI ≥80, SDCM&lt;5and Co-related color temperature (CCT) of 6500K.The LED used in the luminaire shall be of make Lumileds, Osram or Bridgelux only . The luminaire must have 2.5KV surge protection integrated in driver, PF≥0.95, Total harmonic distortion THD≤10%,and Operating voltage range 140-270V and driver shall be separately BIS approved of same make equivalent to Philips / kesslec /Osram. LM80,LM79 ,Type Test certificate and Bis certificate need to be submitted.</t>
  </si>
  <si>
    <t>15W Garden spike Light ,IP65, aluminium material and Anthracite grey color (Dimensions  L 17 x W 7.5 x H 12 mm)   directly on Floor including giving connections with required length of 16/0.20 mm 3 core round copper conductor flex wire conforming to relevant ISS or with the extended original wiring, making good the damages, colour washing etc as required. Philips make BEAMER Façade 15W IP65 WW model No.800092  or Techno commercial equivalent.</t>
  </si>
  <si>
    <t>LED Step Light having power consumption not  more than 4W and light output not less than 40 Lumens with mounting box included. housing Pressure die cast aluminium body &amp; polycarbonate Diffuser with IP67 and IK10 protection. The Luminaire should be having Minimum 25000 Burning hours(L70B50) with CRI ≥80 and co-related color temperature (CCT) of 3000K.The luminaire must have 4KV surge protection integrated in potted driver with 90% driver efficiency, PF≥0.95, operating voltage range 220-240V and total harmonic distortion THD≤10% with class B serviceability. Luminaire 
and driver shall be separately BIS approved of same make equivalent to Philips/Osram/Lighting technologies . LM80,LM79 ,Type Test certificate and Bis certificate need to be submitted.</t>
  </si>
  <si>
    <t>7W LED 2 way wall washer light and light output not less than 382 Lumens. anthracite color (Dimensions 168x80x41 mm) with IP65 directly on wall 
including giving connections with required length of 16/0.20 mm 3 core round copper conductor flex wire conforming to relevant ISS or with the extended original wiring, making good the damages, colour washing etc as required. Philips make Gamma 2 Way Wall Washer7W WW light model No. 581935 or Techno commercial equivalent.</t>
  </si>
  <si>
    <t xml:space="preserve"> 4W LED 2 way wall washer light and light output not less than 250 Lumens. anthracite color (Dimensions 119x80x38 mm) with IP65 directly on wall 
including giving connections with required length of 16/0.20 mm 3 core round copper conductor flex wire conforming to relevant ISS or with the extended original wiring, making good the damages, colour washing etc as required. Philips make Gamma 2Way Wall Washer4W WW light model No. 581934 or Techno commercial equivalent.</t>
  </si>
  <si>
    <t>2W LED 2 way wall washer light and light output not less than 100 Lumens. anthracite color (Dimensions 79x77x36 mm) with IP65 directly on wall 
including giving connections with required length of 16/0.20 mm 3 core round copper conductor flex wire conforming to relevant ISS or with the extended original wiring, making good the damages, colour washing etc as required. Philips make Gamma 2 Way Wall Washer 2W WW light model No. 581933 or Techno commercial equivalent</t>
  </si>
  <si>
    <t>UPS</t>
  </si>
  <si>
    <t xml:space="preserve">Supply, Installation, testing and commissioing of 10 KVA 216VDC FM  3Ph:3Ph online UPS with 18 Nos 42Ah SMF batteries with Minimum 30 Min backup with all accessories like battery stand and all inter connecting cables etc complete.  </t>
  </si>
  <si>
    <t>10kVA</t>
  </si>
  <si>
    <t>Set</t>
  </si>
  <si>
    <t>MISCELLANEOUS</t>
  </si>
  <si>
    <t>Supply &amp; fixing of LT danger boards.</t>
  </si>
  <si>
    <t>Supply &amp; fixing of shock treatment chart laminated in suitable frame</t>
  </si>
  <si>
    <t>Supply &amp; laying of 440V grade Synthetic Insulated mat  2 meter x 1 meter conforming to IS:15652:2006</t>
  </si>
  <si>
    <t>Supply &amp; fixing DCP type fire extinguisher 5 Kg.</t>
  </si>
  <si>
    <t>Cable Tray</t>
  </si>
  <si>
    <t>Supply &amp; installation of factory fabricated Perforated GI Cable tray of following sizes as per specifications with all required accessories.</t>
  </si>
  <si>
    <t>100x60mm</t>
  </si>
  <si>
    <t xml:space="preserve">200x60 mm </t>
  </si>
  <si>
    <t xml:space="preserve">300x60 mm </t>
  </si>
  <si>
    <t xml:space="preserve">600x60 mm </t>
  </si>
  <si>
    <t>Structural supports</t>
  </si>
  <si>
    <t>Supply &amp; installation of structural supports for cable, cable trays and other structural materials not covered else where including one coat of metal primer and two coats of Grey paint.</t>
  </si>
  <si>
    <t>Supply and fixing of 8mm/10mm threaded down rods with expantion bolt and all necessary accessories complete.</t>
  </si>
  <si>
    <t>Supply and laying of 2 mm thick slotted rails for conduit laying, suspended from threaded down rods above.</t>
  </si>
  <si>
    <t>Supply &amp; providing fire sealant mortar with 15cm thickness for fire proof partition between floors in the electrical / Communication ducts.</t>
  </si>
  <si>
    <t>PVC conduits</t>
  </si>
  <si>
    <t>Supply &amp; laying  of following sizes of PVC Pipes after chipping the wall/ concrete/ floor/ beams, laying in ground, replastering and restoring to the original condition. (For pulling the cables/ wires).</t>
  </si>
  <si>
    <t>25 mm PVC Pipe.</t>
  </si>
  <si>
    <t>Supply &amp; laying of following sizes medium grade PVC conduits of ISI in recessed concrete, floors etc. with all necessary PVC accessories and rough plastering as reqd.  (for pulling cable/wires)</t>
  </si>
  <si>
    <t>Junction box</t>
  </si>
  <si>
    <t>Supply and  fixing of IP65 junction box with terminals.</t>
  </si>
  <si>
    <t>88mm x 88mm x 53mm</t>
  </si>
  <si>
    <t>Supply and  fixing of IP66/67 junction box with terminals.</t>
  </si>
  <si>
    <t>93mm x 93mm x 62mm</t>
  </si>
  <si>
    <t>M-Sand cushion &amp; brick protection</t>
  </si>
  <si>
    <t>Supply &amp; laying of sand cushioning and brick protection for cables as per standards for a width of 30cm. (Sand bed of minimum thickness 75mm below &amp; above cable (Total 150mm)).</t>
  </si>
  <si>
    <t>Preparation of
drawing for approval
&amp; Inspection</t>
  </si>
  <si>
    <t>LS</t>
  </si>
  <si>
    <t xml:space="preserve"> TOTAL (G) - ELECTRICAL WORK</t>
  </si>
  <si>
    <t>H</t>
  </si>
  <si>
    <t>EXTRA LOW VOLTAGE SYSTEM</t>
  </si>
  <si>
    <t>Camera</t>
  </si>
  <si>
    <t>POE</t>
  </si>
  <si>
    <t>Patch panel</t>
  </si>
  <si>
    <t>Cable manager</t>
  </si>
  <si>
    <t>Patch cord</t>
  </si>
  <si>
    <t>Plug</t>
  </si>
  <si>
    <t>Camera box</t>
  </si>
  <si>
    <t>Camera stand</t>
  </si>
  <si>
    <t>Rack</t>
  </si>
  <si>
    <t>Cable tray</t>
  </si>
  <si>
    <t xml:space="preserve">100 x 60 mm </t>
  </si>
  <si>
    <t xml:space="preserve">150 x 60 mm </t>
  </si>
  <si>
    <t>Rail</t>
  </si>
  <si>
    <t xml:space="preserve"> TOTAL (H) - EXTRA LOW VOLTAGE SYSTEM</t>
  </si>
  <si>
    <t>GRAND TOTAL (A+B+C+D+E+F+G+H)</t>
  </si>
  <si>
    <t>GST @ 18%</t>
  </si>
  <si>
    <t>GRAND TOTAL (B)</t>
  </si>
  <si>
    <t>IMPEX PRODUCTION- BOQ</t>
  </si>
  <si>
    <t>Price and Scope of Works:</t>
  </si>
  <si>
    <t>Supply and installation of steel building  structure.</t>
  </si>
  <si>
    <t>S.NO</t>
  </si>
  <si>
    <t>ITEM OF WORK</t>
  </si>
  <si>
    <t>QTY</t>
  </si>
  <si>
    <r>
      <rPr>
        <b/>
        <sz val="11"/>
        <color theme="1"/>
        <rFont val="Calibri"/>
        <family val="2"/>
        <scheme val="minor"/>
      </rPr>
      <t>Supply and installation of Primary (Built-up sections)</t>
    </r>
    <r>
      <rPr>
        <sz val="11"/>
        <color theme="1"/>
        <rFont val="Calibri"/>
        <family val="2"/>
        <scheme val="minor"/>
      </rPr>
      <t xml:space="preserve">  fabricated from hot rolled steel plates  ASTM A 572M Grade 50 or equivalent with minimum yield strength of 345 MPa (TATA,JINDAL). All structural members should be blast cleaned to Sa1/2. And it should be applied 80</t>
    </r>
    <r>
      <rPr>
        <sz val="11"/>
        <color theme="1"/>
        <rFont val="Calibri"/>
        <family val="2"/>
      </rPr>
      <t>μm epoxy</t>
    </r>
    <r>
      <rPr>
        <sz val="11"/>
        <color theme="1"/>
        <rFont val="Calibri"/>
        <family val="2"/>
        <scheme val="minor"/>
      </rPr>
      <t xml:space="preserve"> primer(Zinc Phosphate) and two coats (each 60</t>
    </r>
    <r>
      <rPr>
        <sz val="11"/>
        <color theme="1"/>
        <rFont val="Calibri"/>
        <family val="2"/>
      </rPr>
      <t>μm) of High Build polyamide cured epoxy coating paint</t>
    </r>
    <r>
      <rPr>
        <sz val="11"/>
        <color theme="1"/>
        <rFont val="Calibri"/>
        <family val="2"/>
        <scheme val="minor"/>
      </rPr>
      <t xml:space="preserve">. (Thickness mentioned are dry film thickness). All connections are bolted (for Roof trusses, Columns, Portal frames, Bracings, Claddings, Cleats, Protection angle, hangers, base plates, stiffener plates, wind bracings, Tie rods, etc.,) </t>
    </r>
  </si>
  <si>
    <t>Supply and installation of cold formed steel conforming to ASTM A653 SQ50 Class 1( galvanized) or equivalent with minimum yield strength of 345 MPa (TATA/JINDAL). (Thickness mentioned are dry film thickness). All connections are bolted.</t>
  </si>
  <si>
    <t>Supply of FOUNDATION BOLTS of sizes ranging from 16mm to 24mm in diameter with washers, nuts,.It shall be hot dip galvanized. All Structural bolts shall confirm to the property class of 4.6 including anchor bolts in accordance with ASTM A36M ,including cost of threading etc., complete</t>
  </si>
  <si>
    <t>Supply&amp;installation of  0.45  mm TCT  Galvalume colour coated roof sheet (Tata/Jindal)  with  Troughed Profile  fixed with Non-corrosive  fastner.(corroshield 55 mm length) and including all necessary accessories like foam closure, sealants etc.. and Zinc-Alu Alloy coating AZ150 gsm as per ASTM A 792M Grade 345B with Coating Z150.</t>
  </si>
  <si>
    <t>Supply &amp; installation of 0.46 mm TCT aluminium water gutter of size 20 cm width, 12.5 cm and 15 cm depth on each side(refer dwg) fixed ms clamps.(ISA 25x25x5 mm)</t>
  </si>
  <si>
    <t>Supply&amp;installation of  0.45  mm TCT  Galvalume colour coated cladding sheet (Tata/Jindal)  with  Troughed Profile  fixed with Non-corrosive  fastner.(corroshield 55 mm length) and including all necessary accessories like foam closure, sealants etc. and Zinc-Alu Alloy coating AZ150 gsm as per ASTM A 792M Grade 345B with Coating Z150.</t>
  </si>
  <si>
    <r>
      <t xml:space="preserve">Supply, fabrication &amp; erection of tube section (GI Material) with </t>
    </r>
    <r>
      <rPr>
        <b/>
        <sz val="11"/>
        <color theme="1"/>
        <rFont val="Calibri"/>
        <family val="2"/>
        <scheme val="minor"/>
      </rPr>
      <t>steel conforming to Grade Yst310</t>
    </r>
    <r>
      <rPr>
        <sz val="11"/>
        <color theme="1"/>
        <rFont val="Calibri"/>
        <family val="2"/>
        <scheme val="minor"/>
      </rPr>
      <t xml:space="preserve"> applied with zinchromate primer(MRF) &amp; enamel paint</t>
    </r>
  </si>
  <si>
    <t>Gutter PPGL 0.47mm Tck (0.67mm Girth) and Zinc-Alu Alloy coating AZ150 gsm as per ASTM A 792M Grade 345B.</t>
  </si>
  <si>
    <t>PPGL Ridge flashing (0.47mm tck) and Zinc-Alu Alloy coating AZ150 gsm as per ASTM A 792M Grade 345B.</t>
  </si>
  <si>
    <t>Corner Flashing PPGL 0.47mm (404mm girth) and Zinc-Alu Alloy coating AZ150 gsm as per ASTM A 792M Grade 345B.</t>
  </si>
  <si>
    <t>Gable End Flashing PPGL 0.47mm (405mm girth) and Zinc-Alu Alloy coating AZ150 gsm as per ASTM A 792M Grade 345B.</t>
  </si>
  <si>
    <t>Drip Flashing PPGL 0.47mm (300mmgirth) and Zinc-Alu Alloy coating AZ150 gsm as per ASTM A 792M Grade 345B.</t>
  </si>
  <si>
    <t>Providing and fixing free spinning roof ventilator, works on free wind energy fitted with nylon Typhonic Bearing, Double top cap for permananent alignment of inverted cap design, corrugated foil framed vanes for rigity strength, protection against weather, highly sensitive roller bearing system to house upper and lower bearings having outer diameter of 31", effective throtal dia of 24" with Overall height of 19" fitted over the roof panel including weather selaing between the panel and the ventilator etc., complete</t>
  </si>
  <si>
    <t>NOS</t>
  </si>
  <si>
    <r>
      <rPr>
        <b/>
        <sz val="11"/>
        <color theme="1"/>
        <rFont val="Calibri"/>
        <family val="2"/>
        <scheme val="minor"/>
      </rPr>
      <t>Supply and installation of Primary (Built-up sections)</t>
    </r>
    <r>
      <rPr>
        <sz val="11"/>
        <color theme="1"/>
        <rFont val="Calibri"/>
        <family val="2"/>
        <scheme val="minor"/>
      </rPr>
      <t xml:space="preserve">  fabricated from hot rolled steel plates &amp; cold formed steel conforming to ASTM A 572M Grade 50 or equivalent with minimum yield strength of 345 MPa (TATA,JINDAL OR SAIL). All structural members should be blast cleaned to Sa1/2. And it should be applied 80</t>
    </r>
    <r>
      <rPr>
        <sz val="11"/>
        <color theme="1"/>
        <rFont val="Calibri"/>
        <family val="2"/>
      </rPr>
      <t>μm epoxy</t>
    </r>
    <r>
      <rPr>
        <sz val="11"/>
        <color theme="1"/>
        <rFont val="Calibri"/>
        <family val="2"/>
        <scheme val="minor"/>
      </rPr>
      <t xml:space="preserve"> primer(Zinc Phosphate) and two coats (each 60</t>
    </r>
    <r>
      <rPr>
        <sz val="11"/>
        <color theme="1"/>
        <rFont val="Calibri"/>
        <family val="2"/>
      </rPr>
      <t>μm) of High Build polyamide cured epoxy coating paint</t>
    </r>
    <r>
      <rPr>
        <sz val="11"/>
        <color theme="1"/>
        <rFont val="Calibri"/>
        <family val="2"/>
        <scheme val="minor"/>
      </rPr>
      <t xml:space="preserve">. (Thickness mentioned are dry film thickness). All connections are bolted (for Roof trusses, Columns, Portal frames, Bracings, Claddings, Cleats, Purlins, Protection angle, hangers, base plates, stiffener plates, wind bracings, Tie rods, etc.,) </t>
    </r>
  </si>
  <si>
    <t xml:space="preserve">Supply and installation of Primary (Built-up sections)  fabricated from hot rolled steel plates &amp; cold formed steel conforming to ASTM A 572M Grade 50 or equivalent with minimum yield strength of 345 MPa (TATA,JINDAL OR SAIL). All structural members should be blast cleaned to Sa1/2. And it should be applied 80μm epoxy primer(Zinc Phosphate) and two coats (each 60μm) of High Build polyamide cured epoxy coating paint. (Thickness mentioned are dry film thickness). All connections are bolted (for Roof trusses, Columns, Portal frames, Bracings, Claddings, Cleats, Purlins, Protection angle, hangers, base plates, stiffener plates, wind bracings, Tie rods, etc.,) </t>
  </si>
  <si>
    <t>Supply&amp;installation of  0.45  mm TCT  Galvalume colour coated roof sheet (Tata/Bhushan/Jindal)  with  Troughed Profile  fixed with Non-corrosive  fastner.(corroshield 55 mm length) and including all necessary accessories like foam closure, sealants etc.. and Zinc-Alu Alloy coating AZ150 gsm as per ASTM A 792M Grade 345B with Coating Z150.</t>
  </si>
  <si>
    <t>Supply&amp;installation of  0.45  mm TCT  Galvalume colour coated roof sheet (Tata/Jindal)  with  Troughed Profile  fixed with Non-corrosive  fastner.(corroshield 55 mm length) and including all necessary accessories like foam closure, sealants etc. and Zinc-Alu Alloy coating AZ150 gsm as per ASTM A 792M Grade 345B with Coating Z150.</t>
  </si>
  <si>
    <t>Supply and fixiing of UPVC Ventialators of size 2.2m x 0.75 m</t>
  </si>
  <si>
    <t>Supply and fixing of UPVC Ventialators of size 2.4m x 0.75 m)</t>
  </si>
  <si>
    <t xml:space="preserve"> </t>
  </si>
  <si>
    <t>13.a</t>
  </si>
  <si>
    <t>Surface excavation (through JCB)</t>
  </si>
  <si>
    <t>Earth excavation by deploying required earth mowing machineries (JCB) in soft/hard soil up to required depth as per the side condition etc all as specified and directed by the Engineer in charge.</t>
  </si>
  <si>
    <t>Hrs</t>
  </si>
  <si>
    <t>RQ</t>
  </si>
  <si>
    <t>37.a</t>
  </si>
  <si>
    <r>
      <t xml:space="preserve">PLAIN CEMENT CONCRETE work 1:4:8 using 40mm down grade hard granite broken stone,mechine mixed for foundation bed etc. Including cost and conveyance of all materials and labour charges etc. complete. 
</t>
    </r>
    <r>
      <rPr>
        <b/>
        <sz val="11"/>
        <rFont val="Times New Roman"/>
        <family val="1"/>
      </rPr>
      <t>Cement Grade - PPC 53.
Cement Make - ACC / ULTRATECH / CORAMANDAL / CHETTINAD / DALMIA / SANKAR / RAMCO</t>
    </r>
  </si>
  <si>
    <r>
      <t xml:space="preserve">Providing Reinforced Cement Concrete of design mix </t>
    </r>
    <r>
      <rPr>
        <b/>
        <sz val="11"/>
        <rFont val="Times New Roman"/>
        <family val="1"/>
      </rPr>
      <t>M-25</t>
    </r>
    <r>
      <rPr>
        <sz val="11"/>
        <rFont val="Times New Roman"/>
        <family val="1"/>
      </rPr>
      <t xml:space="preserve"> using 20mm Nominal size and down grade hard granite broken stones, first quality M-sand, machine mixed and mechanically vibrated including cost and conveyance of all materials for </t>
    </r>
    <r>
      <rPr>
        <b/>
        <sz val="11"/>
        <rFont val="Times New Roman"/>
        <family val="1"/>
      </rPr>
      <t>PLINTH BEAM</t>
    </r>
    <r>
      <rPr>
        <sz val="11"/>
        <rFont val="Times New Roman"/>
        <family val="1"/>
      </rPr>
      <t xml:space="preserve">, Including labour charges for formwork, hire charges, curing, lifting, etc. complete. 
</t>
    </r>
    <r>
      <rPr>
        <b/>
        <sz val="11"/>
        <rFont val="Times New Roman"/>
        <family val="1"/>
      </rPr>
      <t>Cement Grade - PPC 53.
Cement Make - ACC / ULTRATECH / CORAMANDAL / CHETTINAD / DALMIA / SANKAR / RAMCO</t>
    </r>
  </si>
  <si>
    <r>
      <rPr>
        <b/>
        <sz val="11"/>
        <rFont val="Times New Roman"/>
        <family val="1"/>
      </rPr>
      <t>EARTH FILLING</t>
    </r>
    <r>
      <rPr>
        <sz val="11"/>
        <rFont val="Times New Roman"/>
        <family val="1"/>
      </rPr>
      <t xml:space="preserve">  with available soil at site in layers not exceeding 30 cm in deapth ,consolidating each deposited layers by ramming and watering .lncluding cost and conveyance of all materials, labour charges ,curing, scaffolding, loading and unloading charges etc</t>
    </r>
  </si>
  <si>
    <r>
      <rPr>
        <b/>
        <sz val="11"/>
        <rFont val="Times New Roman"/>
        <family val="1"/>
      </rPr>
      <t>DRY RUBBLE MASONRY</t>
    </r>
    <r>
      <rPr>
        <sz val="11"/>
        <rFont val="Times New Roman"/>
        <family val="1"/>
      </rPr>
      <t xml:space="preserve"> using hard stone,for foundation etc. Including cost and conveyance of all materials and labour charges etc. complete for flooring</t>
    </r>
  </si>
  <si>
    <r>
      <t xml:space="preserve">Providing and Supplying of reinforcement inclusive of  Labour charges for cutting, straitening, fabricating and fixing in position MS bars conforming to IS-432 / High yield strength deformed bars (Tor Steel) conforming to IS-1786 of Fe 500 Grade / for Pro Steel confirming to IS-1786 of Fe550 of all diameter for reinforcement in all RCC in situ works including flooring and precast works at all levels and heights above finished floor level for plinth beam, columns, roof beam, roof slab, lintel, sunshade, loft, drops, sill level slab and etc., and for foundations, trenches, pits, lift pits etc., below finished floor level including cost of straightening, cutting, bending to shape fabricating and tying with 18 gauge GI binding wire, providing and fixing cement cover blocks, dewatering wherever necessary etc., all complete as per drawings and specifications and as directed by the Engineer. The rate to include cost of steel, binding wire, cement cover blocks, all cuts and wastes which will not be measured. Only laid weight will be measured including authorized laps. Cuts and wastes will not be measured for payment.
</t>
    </r>
    <r>
      <rPr>
        <b/>
        <sz val="11"/>
        <rFont val="Times New Roman"/>
        <family val="1"/>
      </rPr>
      <t>Make:TATA/JSW/Jindal</t>
    </r>
  </si>
  <si>
    <t>Mtrs</t>
  </si>
  <si>
    <t xml:space="preserve">TENDER SCHEDULE / PRICE BID </t>
  </si>
  <si>
    <r>
      <rPr>
        <b/>
        <u/>
        <sz val="12"/>
        <color indexed="8"/>
        <rFont val="Times New Roman"/>
        <family val="1"/>
      </rPr>
      <t>Note:</t>
    </r>
    <r>
      <rPr>
        <b/>
        <sz val="12"/>
        <color indexed="8"/>
        <rFont val="Times New Roman"/>
        <family val="1"/>
      </rPr>
      <t xml:space="preserve">
The school doesn't permit to use JCB / Bob cutter in the school campus. In case if JCB is compulsary for certain works, necessary permission to operate JCB / other earth mowing equiments to be obtained from Govt. authorites is under the scope of the contractor</t>
    </r>
  </si>
  <si>
    <r>
      <t xml:space="preserve">Supply and installation of Primary (Built-up sections)  fabricated from hot rolled steel plates  ASTM A 572M Grade 50 or equivalent with minimum yield strength of 345 MPa
</t>
    </r>
    <r>
      <rPr>
        <b/>
        <sz val="11"/>
        <rFont val="Times New Roman"/>
        <family val="1"/>
      </rPr>
      <t>Steel make - (TATA / JINDAL / JSW).</t>
    </r>
    <r>
      <rPr>
        <sz val="11"/>
        <rFont val="Times New Roman"/>
        <family val="1"/>
      </rPr>
      <t xml:space="preserve">
All structural members should be blast cleaned to Sa 2.5. and it should be applied 80μm epoxy primer (Zinc Phosphate) and two coats (each 60μm) of High Build polyamide cured epoxy coating paint </t>
    </r>
    <r>
      <rPr>
        <b/>
        <sz val="11"/>
        <rFont val="Times New Roman"/>
        <family val="1"/>
      </rPr>
      <t>(JOTUN ,MRF, ASIAN,ICI)</t>
    </r>
    <r>
      <rPr>
        <sz val="11"/>
        <rFont val="Times New Roman"/>
        <family val="1"/>
      </rPr>
      <t xml:space="preserve">. (Thickness mentioned are dry film thickness). All connections are bolted (for Roof trusses, Columns, Portal frames, Bracings, Claddings, Cleats, Protection angle, hangers, base plates, stiffener plates, wind bracings, Tie rods, etc.,) </t>
    </r>
  </si>
  <si>
    <r>
      <t>Supply and installation of Hot rolled I beam,chanel and angle sections with minimum yeild sterngth 250MPa. Steel make -</t>
    </r>
    <r>
      <rPr>
        <b/>
        <sz val="11"/>
        <rFont val="Times New Roman"/>
        <family val="1"/>
      </rPr>
      <t xml:space="preserve"> (TATA /Vizag/ JINDAL /SAIL).</t>
    </r>
    <r>
      <rPr>
        <sz val="11"/>
        <rFont val="Times New Roman"/>
        <family val="1"/>
      </rPr>
      <t xml:space="preserve">
All structural members should be blast cleaned to Sa2.5. And it should be applied 80μm epoxy primer(Zinc Phosphate) and two coats (each 60μm) of High Build polyamide cured epoxy coating paint(JOTUN ,MRF, ASIAN,ICI). (Thickness mentioned are dry film thickness). All connections are bolted</t>
    </r>
    <r>
      <rPr>
        <b/>
        <sz val="11"/>
        <rFont val="Times New Roman"/>
        <family val="1"/>
      </rPr>
      <t>(unbrako,TVS)</t>
    </r>
    <r>
      <rPr>
        <sz val="11"/>
        <rFont val="Times New Roman"/>
        <family val="1"/>
      </rPr>
      <t>/welded</t>
    </r>
  </si>
  <si>
    <r>
      <t xml:space="preserve">Supply of FOUNDATION BOLTS of sizes ranging from 20 mm  in diameter with washers, nuts,.It shall be hot dip galvanized. All Structural bolts shall confirm to the property class of 8.8 including anchor bolts in accordance with ASTM A36M ,including cost of threading etc., complete
</t>
    </r>
    <r>
      <rPr>
        <b/>
        <sz val="11"/>
        <rFont val="Times New Roman"/>
        <family val="1"/>
      </rPr>
      <t>MAKE -ROYAL ANCHORS / ISI certified</t>
    </r>
  </si>
  <si>
    <r>
      <t xml:space="preserve">Supply and installation of 50mm thick PUF insulated sandwich panels with 0.45 mm TCT 300 Mpa 150 GSM tiled pattern galvalume colour coated sheets with polyester coating of approved colour on the top.
</t>
    </r>
    <r>
      <rPr>
        <b/>
        <sz val="11"/>
        <rFont val="Times New Roman"/>
        <family val="1"/>
      </rPr>
      <t>Make: Metecno / Lloyds</t>
    </r>
    <r>
      <rPr>
        <sz val="11"/>
        <rFont val="Times New Roman"/>
        <family val="1"/>
      </rPr>
      <t xml:space="preserve">
Note - Galvalume sheet colour and pattern to be approved by the school</t>
    </r>
  </si>
  <si>
    <r>
      <t xml:space="preserve">Supply and laying of Polycarbonate skylight sheet - Clear 1.5mm thick - Color sheet profile </t>
    </r>
    <r>
      <rPr>
        <b/>
        <sz val="11"/>
        <rFont val="Times New Roman"/>
        <family val="1"/>
      </rPr>
      <t>Make: Arcslot/jindal</t>
    </r>
  </si>
  <si>
    <r>
      <t xml:space="preserve">Supply and installation of cold formed steel conforming to ASTM A653 SQ50 Class 1( galvanized) or equivalent with minimum yield strength of 345 MPa. (Thickness mentioned are dry film thickness). All connections are bolted.
</t>
    </r>
    <r>
      <rPr>
        <b/>
        <sz val="11"/>
        <rFont val="Times New Roman"/>
        <family val="1"/>
      </rPr>
      <t>Make - TATA / JINDAL</t>
    </r>
  </si>
  <si>
    <r>
      <t xml:space="preserve">Supply and fixing of rain water Gutter PPGL 0.6 mm Tck (0.67mm Girth) and Zinc-Alu Alloy coating AZ150 gsm as per ASTM A 792M Grade 345B.
</t>
    </r>
    <r>
      <rPr>
        <b/>
        <sz val="11"/>
        <rFont val="Times New Roman"/>
        <family val="1"/>
      </rPr>
      <t>Gutter size - 3" x 6" x 7"</t>
    </r>
    <r>
      <rPr>
        <sz val="11"/>
        <rFont val="Times New Roman"/>
        <family val="1"/>
      </rPr>
      <t xml:space="preserve"> with support of  MS support </t>
    </r>
    <r>
      <rPr>
        <b/>
        <sz val="11"/>
        <rFont val="Times New Roman"/>
        <family val="1"/>
      </rPr>
      <t>(25x25x5mm)</t>
    </r>
    <r>
      <rPr>
        <sz val="11"/>
        <rFont val="Times New Roman"/>
        <family val="1"/>
      </rPr>
      <t xml:space="preserve"> support at every 1 meter interval.</t>
    </r>
  </si>
  <si>
    <r>
      <t xml:space="preserve">Supply and laying of downspout-PVC as per IS 4985, size as per MEP requirement. </t>
    </r>
    <r>
      <rPr>
        <b/>
        <sz val="11"/>
        <rFont val="Times New Roman"/>
        <family val="1"/>
      </rPr>
      <t xml:space="preserve">  (4 kg pressure, 4" size) </t>
    </r>
    <r>
      <rPr>
        <sz val="11"/>
        <rFont val="Times New Roman"/>
        <family val="1"/>
      </rPr>
      <t xml:space="preserve">with necessary clamping and specials.
</t>
    </r>
    <r>
      <rPr>
        <b/>
        <sz val="11"/>
        <rFont val="Times New Roman"/>
        <family val="1"/>
      </rPr>
      <t>Make - Finolex / Supreme</t>
    </r>
  </si>
  <si>
    <r>
      <t>Supplying and fixing at site. Powder coated aluminum section, Outer frame 63x38x1.2mm, door vertical (80x45mmx1.5mm), door top &amp; bottom 100 x45mm x1.5mm, clip, 25x450mm handle</t>
    </r>
    <r>
      <rPr>
        <b/>
        <sz val="11"/>
        <rFont val="Times New Roman"/>
        <family val="1"/>
      </rPr>
      <t xml:space="preserve"> (Ebco),</t>
    </r>
    <r>
      <rPr>
        <sz val="11"/>
        <rFont val="Times New Roman"/>
        <family val="1"/>
      </rPr>
      <t xml:space="preserve"> door closer </t>
    </r>
    <r>
      <rPr>
        <b/>
        <sz val="11"/>
        <rFont val="Times New Roman"/>
        <family val="1"/>
      </rPr>
      <t>(Ebco)</t>
    </r>
    <r>
      <rPr>
        <sz val="11"/>
        <rFont val="Times New Roman"/>
        <family val="1"/>
      </rPr>
      <t>, hinges, cylinder lock 38mm</t>
    </r>
    <r>
      <rPr>
        <b/>
        <sz val="11"/>
        <rFont val="Times New Roman"/>
        <family val="1"/>
      </rPr>
      <t xml:space="preserve"> (Ebco)</t>
    </r>
    <r>
      <rPr>
        <sz val="11"/>
        <rFont val="Times New Roman"/>
        <family val="1"/>
      </rPr>
      <t xml:space="preserve">, 6 mm toughened glass ET 135  </t>
    </r>
    <r>
      <rPr>
        <b/>
        <sz val="11"/>
        <rFont val="Times New Roman"/>
        <family val="1"/>
      </rPr>
      <t>(saint gobain)</t>
    </r>
    <r>
      <rPr>
        <sz val="11"/>
        <rFont val="Times New Roman"/>
        <family val="1"/>
      </rPr>
      <t xml:space="preserve">, EPDM-0 beading, steel screws and labour charge. 
</t>
    </r>
    <r>
      <rPr>
        <b/>
        <sz val="11"/>
        <rFont val="Times New Roman"/>
        <family val="1"/>
      </rPr>
      <t>Glass make - Saint Gobain</t>
    </r>
  </si>
  <si>
    <r>
      <t xml:space="preserve">STRUCTURAL GLAZING  2 Supplying and fixing of 6 mm toughened glass ET 135  (saint gobain), The frame work is made of rectangular powder coated aluminium tube of size 64 mm x 56 mm having a weight of 3.850-4.500 Kg/length, cleat angler of 25 mm x 25 mm. High quality expansion bolts with good load bearing capacity are used to fix the aluminium frame work. 166   976 1,62,016.00
</t>
    </r>
    <r>
      <rPr>
        <b/>
        <sz val="11"/>
        <rFont val="Times New Roman"/>
        <family val="1"/>
      </rPr>
      <t xml:space="preserve">Glass make - Saint Gobain
</t>
    </r>
    <r>
      <rPr>
        <sz val="11"/>
        <rFont val="Times New Roman"/>
        <family val="1"/>
      </rPr>
      <t xml:space="preserve">The silicone weather proofing sealant is used as glazing sealant.Glass is finished with Good quality masking tape and spacer tape having good bonding capacity. </t>
    </r>
  </si>
  <si>
    <r>
      <t xml:space="preserve">OPENABLE WINDOW 3 Sqft Providing and fixing 40 series heavy duty Powder coated Aluminium section frames having 6 mm toughened </t>
    </r>
    <r>
      <rPr>
        <b/>
        <sz val="11"/>
        <rFont val="Times New Roman"/>
        <family val="1"/>
      </rPr>
      <t xml:space="preserve">glass ET135  (saint gobain). </t>
    </r>
  </si>
  <si>
    <r>
      <rPr>
        <b/>
        <sz val="11"/>
        <rFont val="Times New Roman"/>
        <family val="1"/>
      </rPr>
      <t>PLAIN CEMENT CONCRETE</t>
    </r>
    <r>
      <rPr>
        <sz val="11"/>
        <rFont val="Times New Roman"/>
        <family val="1"/>
      </rPr>
      <t xml:space="preserve"> work 1:4:8 using 40mm down grade hard granite broken stone,mechine mixed for foundation bed etc. Including cost and conveyance of all materials and labour charges etc. complete. 
</t>
    </r>
    <r>
      <rPr>
        <b/>
        <sz val="11"/>
        <rFont val="Times New Roman"/>
        <family val="1"/>
      </rPr>
      <t>Cement Grade - PPC 53.
Cement Make - ACC / ULTRATECH / CORAMANDAL / CHETTINAD / DALMIA / SANKAR / RAMCO</t>
    </r>
  </si>
  <si>
    <r>
      <t xml:space="preserve">Providing Reinforced Cement Concrete of design mix </t>
    </r>
    <r>
      <rPr>
        <b/>
        <sz val="11"/>
        <rFont val="Times New Roman"/>
        <family val="1"/>
      </rPr>
      <t>M-25</t>
    </r>
    <r>
      <rPr>
        <sz val="11"/>
        <rFont val="Times New Roman"/>
        <family val="1"/>
      </rPr>
      <t xml:space="preserve"> using 20mm Nominal size and down grade hard granite broken stones, first quality M-sand, machine mixed and mechanically vibrated including cost and conveyance of all materials for </t>
    </r>
    <r>
      <rPr>
        <b/>
        <sz val="11"/>
        <rFont val="Times New Roman"/>
        <family val="1"/>
      </rPr>
      <t>FOOTING</t>
    </r>
    <r>
      <rPr>
        <sz val="11"/>
        <rFont val="Times New Roman"/>
        <family val="1"/>
      </rPr>
      <t xml:space="preserve">, Including labour charges for formwork, hire charges, curing, lifting, etc. complete. 
</t>
    </r>
    <r>
      <rPr>
        <b/>
        <sz val="11"/>
        <rFont val="Times New Roman"/>
        <family val="1"/>
      </rPr>
      <t>Cement Grade - PPC 53.
Cement Make - ACC / ULTRATECH / CORAMANDAL / CHETTINAD / DALMIA / SANKAR / RAMCO</t>
    </r>
    <r>
      <rPr>
        <sz val="11"/>
        <rFont val="Times New Roman"/>
        <family val="1"/>
      </rPr>
      <t xml:space="preserve">                              </t>
    </r>
  </si>
  <si>
    <r>
      <t xml:space="preserve">Providing Reinforced Cement Concrete of design mix </t>
    </r>
    <r>
      <rPr>
        <b/>
        <sz val="11"/>
        <rFont val="Times New Roman"/>
        <family val="1"/>
      </rPr>
      <t>M-25</t>
    </r>
    <r>
      <rPr>
        <sz val="11"/>
        <rFont val="Times New Roman"/>
        <family val="1"/>
      </rPr>
      <t xml:space="preserve">using 20mm Nominal size and down grade hard granite broken stones, first quality M-sand, machine mixed and mechanically vibrated including cost and conveyance of all materials for </t>
    </r>
    <r>
      <rPr>
        <b/>
        <sz val="11"/>
        <rFont val="Times New Roman"/>
        <family val="1"/>
      </rPr>
      <t>NECK COLUMN</t>
    </r>
    <r>
      <rPr>
        <sz val="11"/>
        <rFont val="Times New Roman"/>
        <family val="1"/>
      </rPr>
      <t xml:space="preserve">, Including labour charges for formwork, hire charges, curing, lifting, etc. complete. 
</t>
    </r>
    <r>
      <rPr>
        <b/>
        <sz val="11"/>
        <rFont val="Times New Roman"/>
        <family val="1"/>
      </rPr>
      <t>Cement Grade - PPC 53.
Cement Make - ACC / ULTRATECH / CORAMANDAL / CHETTINAD / DALMIA / SANKAR / RAMCO</t>
    </r>
  </si>
  <si>
    <r>
      <t xml:space="preserve">Providing Reinforced Cement Concrete of design mix </t>
    </r>
    <r>
      <rPr>
        <b/>
        <sz val="11"/>
        <rFont val="Times New Roman"/>
        <family val="1"/>
      </rPr>
      <t>M-20</t>
    </r>
    <r>
      <rPr>
        <sz val="11"/>
        <rFont val="Times New Roman"/>
        <family val="1"/>
      </rPr>
      <t xml:space="preserve"> using 20mm Nominal size and down grade hard granite broken stones, first quality M-sand, machine mixed and mechanically vibrated including cost and conveyance of all materials for </t>
    </r>
    <r>
      <rPr>
        <b/>
        <sz val="11"/>
        <rFont val="Times New Roman"/>
        <family val="1"/>
      </rPr>
      <t>GRADE SLAB</t>
    </r>
    <r>
      <rPr>
        <sz val="11"/>
        <rFont val="Times New Roman"/>
        <family val="1"/>
      </rPr>
      <t xml:space="preserve">, Including harden the top surface of grade slab using floor hardner at 4kg/M2, labour charges for formwork, hire charges, curing, lifting, etc. complete. 
</t>
    </r>
    <r>
      <rPr>
        <b/>
        <sz val="11"/>
        <rFont val="Times New Roman"/>
        <family val="1"/>
      </rPr>
      <t>Cement Grade - PPC 53.
Cement Make - ACC / ULTRATECH / CORAMANDAL / CHETTINAD / DALMIA / SANKAR / RAMCO</t>
    </r>
  </si>
  <si>
    <r>
      <t xml:space="preserve">Providing Reinforced Cement Concrete of design mix </t>
    </r>
    <r>
      <rPr>
        <b/>
        <sz val="11"/>
        <rFont val="Times New Roman"/>
        <family val="1"/>
      </rPr>
      <t>M-25</t>
    </r>
    <r>
      <rPr>
        <sz val="11"/>
        <rFont val="Times New Roman"/>
        <family val="1"/>
      </rPr>
      <t xml:space="preserve"> using 20mm Nominal size and down grade hard granite broken stones, first quality M-sand, machine mixed and mechanically vibrated including cost and conveyance of all materials for </t>
    </r>
    <r>
      <rPr>
        <b/>
        <sz val="11"/>
        <rFont val="Times New Roman"/>
        <family val="1"/>
      </rPr>
      <t>PLINTH BELT</t>
    </r>
    <r>
      <rPr>
        <sz val="11"/>
        <rFont val="Times New Roman"/>
        <family val="1"/>
      </rPr>
      <t xml:space="preserve"> Including , labour charges for formwork, hire charges, curing, lifting, etc. complete. 
</t>
    </r>
    <r>
      <rPr>
        <b/>
        <sz val="11"/>
        <rFont val="Times New Roman"/>
        <family val="1"/>
      </rPr>
      <t>Cement Grade - PPC 53.
Cement Make - ACC / ULTRATECH / CORAMANDAL / CHETTINAD / DALMIA / SANKAR / RAMCO</t>
    </r>
  </si>
  <si>
    <r>
      <rPr>
        <b/>
        <sz val="11"/>
        <rFont val="Times New Roman"/>
        <family val="1"/>
      </rPr>
      <t xml:space="preserve">WIRECUT BRICK MASONRY </t>
    </r>
    <r>
      <rPr>
        <sz val="11"/>
        <rFont val="Times New Roman"/>
        <family val="1"/>
      </rPr>
      <t>:Providing Wirecut brick work with common burnt clay F.P.S. (non modular) bricks of class designation 7.5  in a cement mortar mix of 1:6 in super structure above plinth level up to floor V level in all shapes and sizes.</t>
    </r>
  </si>
  <si>
    <r>
      <t xml:space="preserve">Providing Reinforced Cement Concrete of design mix M-20 using 20mm Nominal size and down grade hard granite broken stones, first quality M-sand, machine mixed and mechanically vibrated including cost and conveyance of all materials for </t>
    </r>
    <r>
      <rPr>
        <b/>
        <sz val="11"/>
        <rFont val="Times New Roman"/>
        <family val="1"/>
      </rPr>
      <t>LINTEL</t>
    </r>
    <r>
      <rPr>
        <sz val="11"/>
        <rFont val="Times New Roman"/>
        <family val="1"/>
      </rPr>
      <t xml:space="preserve">, Including labour charges for formwork, hire charges, curing, lifting, etc. complete. 
Note - Steel Quantity Taken Seperately
</t>
    </r>
    <r>
      <rPr>
        <b/>
        <sz val="11"/>
        <rFont val="Times New Roman"/>
        <family val="1"/>
      </rPr>
      <t>Cement Grade - PPC 53.
Cement Make - ACC / ULTRATECH / CORAMANDAL / CHETTINAD / DALMIA / SANKAR / RAMCO</t>
    </r>
  </si>
  <si>
    <r>
      <t xml:space="preserve">Providing anti termite treatment by providing and injecting chemical emulsion AS PER REQUIREMENT for pre contractional treatment and creating a chemical barrier as per I.S 6313 (Part II) 1951 in wall trench foundation top surface of plinth filling junction of wall and floor along the external perimeters of the building complete (areas of building shall be measured).
</t>
    </r>
    <r>
      <rPr>
        <b/>
        <sz val="11"/>
        <rFont val="Times New Roman"/>
        <family val="1"/>
      </rPr>
      <t xml:space="preserve">Make-Imidacloprid </t>
    </r>
    <r>
      <rPr>
        <sz val="11"/>
        <rFont val="Times New Roman"/>
        <family val="1"/>
      </rPr>
      <t xml:space="preserve"> IS 6313 part 2</t>
    </r>
  </si>
  <si>
    <r>
      <t xml:space="preserve">Providing 18 mm cement plaster in two coats under layer 12 mm thick cement plaster 1:5 (1 cement : 5 coarse sand) and a top layer 6 mm thick cement plaster 1:3 (1 cement : 3 coarse sand) finished rough with sponge.  
</t>
    </r>
    <r>
      <rPr>
        <b/>
        <sz val="11"/>
        <rFont val="Times New Roman"/>
        <family val="1"/>
      </rPr>
      <t>Cement Grade - PPC 53 
Make - ACC / ULTRATECH / CORAMANDAL / CHETTINAD / DALMIA / SANKAR/RAMCO</t>
    </r>
  </si>
  <si>
    <r>
      <t xml:space="preserve">Providing painting with internal surfaces to be putty finished with Birla White and to be painted with 3 coat water emulsion royale (lead free / green rated) -  including the scaffolding charge, transportation, labour etc. complete. </t>
    </r>
    <r>
      <rPr>
        <b/>
        <sz val="11"/>
        <rFont val="Times New Roman"/>
        <family val="1"/>
      </rPr>
      <t>Make -Asian Paints</t>
    </r>
  </si>
  <si>
    <r>
      <t xml:space="preserve">Suppy and fixing of modular 10mm thick clear glass partition and door along with door closer, lock, handle, etc.,
</t>
    </r>
    <r>
      <rPr>
        <b/>
        <sz val="11"/>
        <rFont val="Times New Roman"/>
        <family val="1"/>
      </rPr>
      <t>Glass - Saint gobian
Accessories - ECOB</t>
    </r>
  </si>
  <si>
    <r>
      <t xml:space="preserve">Providing and laying vitrified floor tiles in different sizes (thickness to be specified by the manufacturer) with water absorption less than 0.08% and conforming to IS: 15622, of approved make, in all colours and shades, laid on 20 mm thick cement mortar 1:4 (1 cement : 4 coarse sand), jointing with grey cement slurry @ 3.3 kg/ sqm including grouting the joints with white cement and matching pigments etc., complete.
Note: Industrial Grade Vitrified tile (Basic Price of Tile = Rs.550/Sqm.) </t>
    </r>
    <r>
      <rPr>
        <b/>
        <sz val="11"/>
        <rFont val="Times New Roman"/>
        <family val="1"/>
      </rPr>
      <t>Make - Kajaria/Somany/NITCO</t>
    </r>
  </si>
  <si>
    <r>
      <t xml:space="preserve">Providing and fixing Ist quality ceramic/vetrified glazed wall tiles (Base price Rs.100/Sq.ft)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
</t>
    </r>
    <r>
      <rPr>
        <b/>
        <sz val="11"/>
        <rFont val="Times New Roman"/>
        <family val="1"/>
      </rPr>
      <t>Make - Kajaria/Somany/NITCO</t>
    </r>
  </si>
  <si>
    <r>
      <t xml:space="preserve">Supplying &amp; fixing of 8mm thick Waterproof Laminated wooden Flooring Work, with plank size not less than 1200 mm X 190 mm (with unilin/tongue-groove locking arrangement) having 0.2mm thick top abrasive layer over a decorative layer followed by a High-density fibreboard (HDF) having density &gt; 850 kg/m3 substrate core over a resin saturated backing layer and installing through unilin or tongue- groove system (having locking strength not less than 1000 kg/m) over a 2 mm thick underlayer polyurethane foam on polythene sheet 250 microns, over a smooth, flat, hard subfloor free from moisture (&lt;8%), grease etc. complete in all respect with requisite accessories like end profile, transition profile, reducer 'T' profile etc.
- wherever required and preparation of base including all other incidental works as per direction &amp; satisfaction of Engineer in charge. 
- Cost of Laminate Floor Accessories only (Skirting End edge, T- moulding, Reducer) shall have to be addedseparately, wherever required.
</t>
    </r>
    <r>
      <rPr>
        <b/>
        <sz val="11"/>
        <rFont val="Times New Roman"/>
        <family val="1"/>
      </rPr>
      <t>Make -PERGO/ROYAL TOUCHE</t>
    </r>
  </si>
  <si>
    <r>
      <t xml:space="preserve">Providing Reinforced Cement Concrete of design mix M-25 using 20mm Nominal size and down grade hard granite broken stones, first quality M-sand, machine mixed and mechanically vibrated including cost and conveyance of all materials for PLINTH BEAM, Including labour charges for formwork, hire charges, curing, lifting, etc. complete. 
</t>
    </r>
    <r>
      <rPr>
        <b/>
        <sz val="11"/>
        <rFont val="Times New Roman"/>
        <family val="1"/>
      </rPr>
      <t>Cement Grade - PPC 53.
Cement Make - ACC / ULTRATECH / CORAMANDAL / CHETTINAD / DALMIA / SANKAR / RAMCO</t>
    </r>
  </si>
  <si>
    <r>
      <t xml:space="preserve">Providing Reinforced Cement Concrete of design mix M-25 using 20mm Nominal size and down grade hard granite broken stones, first quality M-sand, machine mixed and mechanically vibrated including cost and conveyance of all materials for LINTEL, Including labour charges for formwork, hire charges, curing, lifting, etc. complete. 
</t>
    </r>
    <r>
      <rPr>
        <b/>
        <sz val="11"/>
        <rFont val="Times New Roman"/>
        <family val="1"/>
      </rPr>
      <t>Cement Grade - PPC 53.
Cement Make - ACC / ULTRATECH / CORAMANDAL / CHETTINAD / DALMIA / SANKAR / RAMCO</t>
    </r>
    <r>
      <rPr>
        <sz val="11"/>
        <rFont val="Times New Roman"/>
        <family val="1"/>
      </rPr>
      <t xml:space="preserve">
* Steel Quantity Taken Seperately</t>
    </r>
  </si>
  <si>
    <r>
      <t xml:space="preserve">Providing Reinforced Cement Concrete of design mix M-25 using 20mm Nominal size and down grade hard granite broken stones, first quality M-sand, machine mixed and mechanically vibrated including cost and conveyance of all materials for SLAB, Including labour charges for formwork, hire charges, curing, lifting, etc. complete. 
</t>
    </r>
    <r>
      <rPr>
        <b/>
        <sz val="11"/>
        <rFont val="Times New Roman"/>
        <family val="1"/>
      </rPr>
      <t>Cement Grade - PPC 53.
Cement Make - ACC / ULTRATECH / CORAMANDAL / CHETTINAD / DALMIA / SANKAR / RAMCO</t>
    </r>
    <r>
      <rPr>
        <sz val="11"/>
        <rFont val="Times New Roman"/>
        <family val="1"/>
      </rPr>
      <t xml:space="preserve">
* Steel Quantity Taken Seperately</t>
    </r>
  </si>
  <si>
    <r>
      <rPr>
        <b/>
        <sz val="11"/>
        <rFont val="Times New Roman"/>
        <family val="1"/>
      </rPr>
      <t>WIRECUT BRICK MASONRY -</t>
    </r>
    <r>
      <rPr>
        <sz val="11"/>
        <rFont val="Times New Roman"/>
        <family val="1"/>
      </rPr>
      <t xml:space="preserve"> Wirecut</t>
    </r>
    <r>
      <rPr>
        <b/>
        <sz val="11"/>
        <rFont val="Times New Roman"/>
        <family val="1"/>
      </rPr>
      <t xml:space="preserve">  </t>
    </r>
    <r>
      <rPr>
        <sz val="11"/>
        <rFont val="Times New Roman"/>
        <family val="1"/>
      </rPr>
      <t>Brick work with common burnt clay F.P.S. (non modular) bricks of class designation 7.5 in superstructure in a cement mortar mix of 1:6, above plinth level up to floor  level in all shapes and sizes in :</t>
    </r>
  </si>
  <si>
    <r>
      <t>PLASTERING:18 mm cement plaster in two coats under layer 12 mm thick cement plaster 1:5 (1 cement : 5 coarse sand) and a top layer 6 mm thick cement plaster 1:3 (1 cement : 3 coarse sand) finished rough with sponge.   
C</t>
    </r>
    <r>
      <rPr>
        <b/>
        <sz val="11"/>
        <rFont val="Times New Roman"/>
        <family val="1"/>
      </rPr>
      <t>ement Grade - PPC 53 
Make - ACC / ULTRATECH / CORAMANDAL / CHETTINAD / DALMIA / SANKAR/RAMCO</t>
    </r>
  </si>
  <si>
    <r>
      <t xml:space="preserve"> All internal surfaces to be painted with 3 coat water emulsion royale (lead free / green rated) -  including the scaffolding charge, transportation, labour etc. complete. </t>
    </r>
    <r>
      <rPr>
        <b/>
        <sz val="11"/>
        <rFont val="Times New Roman"/>
        <family val="1"/>
      </rPr>
      <t>Make- Asian Paints</t>
    </r>
  </si>
  <si>
    <r>
      <rPr>
        <b/>
        <sz val="11"/>
        <rFont val="Times New Roman"/>
        <family val="1"/>
      </rPr>
      <t>WALL TILES:</t>
    </r>
    <r>
      <rPr>
        <sz val="11"/>
        <rFont val="Times New Roman"/>
        <family val="1"/>
      </rPr>
      <t xml:space="preserve">Providing and fixing Ist quality ceramic glazed wall tiles  (Base price Rs.100/sq.ft)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  </t>
    </r>
    <r>
      <rPr>
        <b/>
        <sz val="11"/>
        <rFont val="Times New Roman"/>
        <family val="1"/>
      </rPr>
      <t>Make-Kajaria/Somany/NITCO</t>
    </r>
  </si>
  <si>
    <r>
      <t xml:space="preserve">Supply &amp; installation, testing &amp; commissioning of vitreous china </t>
    </r>
    <r>
      <rPr>
        <b/>
        <sz val="12"/>
        <rFont val="Times New Roman"/>
        <family val="1"/>
      </rPr>
      <t>European  water closet(Wall hung) with soft close seat cover &amp; Concealed flush tank</t>
    </r>
    <r>
      <rPr>
        <sz val="12"/>
        <rFont val="Times New Roman"/>
        <family val="1"/>
      </rPr>
      <t xml:space="preserve"> with all neccessary brackets and clamps set in cement  concrete  1:2:4  mix  (1 cement: 2 coarse sand :  4 stone aggregate, 20 mm nominal size) with 100 mm dia PVC deep seal trap including cutting and making good the wall &amp; floors complete as required.</t>
    </r>
  </si>
  <si>
    <r>
      <t xml:space="preserve">Supply &amp; fixing of approved make White glazed Counter </t>
    </r>
    <r>
      <rPr>
        <b/>
        <sz val="12"/>
        <rFont val="Times New Roman"/>
        <family val="1"/>
      </rPr>
      <t xml:space="preserve">Wash Basin </t>
    </r>
    <r>
      <rPr>
        <sz val="12"/>
        <rFont val="Times New Roman"/>
        <family val="1"/>
      </rPr>
      <t>with CP brass fittings like 32 mm CP waste coupling, flexible inlet  fittings etc., complete.</t>
    </r>
  </si>
  <si>
    <r>
      <t xml:space="preserve">Supply &amp; fixing of approved make vitreous china </t>
    </r>
    <r>
      <rPr>
        <b/>
        <sz val="12"/>
        <rFont val="Times New Roman"/>
        <family val="1"/>
      </rPr>
      <t>urinal</t>
    </r>
    <r>
      <rPr>
        <sz val="12"/>
        <rFont val="Times New Roman"/>
        <family val="1"/>
      </rPr>
      <t xml:space="preserve"> with all accessories </t>
    </r>
  </si>
  <si>
    <r>
      <t xml:space="preserve">Supply &amp; fixing of </t>
    </r>
    <r>
      <rPr>
        <b/>
        <sz val="12"/>
        <rFont val="Times New Roman"/>
        <family val="1"/>
      </rPr>
      <t>CP Health Faucet</t>
    </r>
    <r>
      <rPr>
        <sz val="12"/>
        <rFont val="Times New Roman"/>
        <family val="1"/>
      </rPr>
      <t xml:space="preserve"> with Flexible Hose 8 mm dia, 1m long &amp; Wall Hook etc., complete.</t>
    </r>
  </si>
  <si>
    <r>
      <t xml:space="preserve">Supply &amp; fixing of </t>
    </r>
    <r>
      <rPr>
        <b/>
        <sz val="12"/>
        <rFont val="Times New Roman"/>
        <family val="1"/>
      </rPr>
      <t xml:space="preserve">CP Angular stop cock </t>
    </r>
    <r>
      <rPr>
        <sz val="12"/>
        <rFont val="Times New Roman"/>
        <family val="1"/>
      </rPr>
      <t>as per the specifications and drawings etc., complete.</t>
    </r>
  </si>
  <si>
    <r>
      <t xml:space="preserve">Supply, Fixing of CP </t>
    </r>
    <r>
      <rPr>
        <b/>
        <sz val="12"/>
        <rFont val="Times New Roman"/>
        <family val="1"/>
      </rPr>
      <t>Basin Mixer</t>
    </r>
    <r>
      <rPr>
        <sz val="12"/>
        <rFont val="Times New Roman"/>
        <family val="1"/>
      </rPr>
      <t xml:space="preserve">  for wash areas as per the specifications and drawings etc., complete.</t>
    </r>
  </si>
  <si>
    <r>
      <t xml:space="preserve">Supply &amp; fixing of </t>
    </r>
    <r>
      <rPr>
        <b/>
        <sz val="12"/>
        <rFont val="Times New Roman"/>
        <family val="1"/>
      </rPr>
      <t xml:space="preserve">Single Lever Divertor  </t>
    </r>
    <r>
      <rPr>
        <sz val="12"/>
        <rFont val="Times New Roman"/>
        <family val="1"/>
      </rPr>
      <t>for bath and shower system with button on top as per the specifications and drawings etc., complete.</t>
    </r>
  </si>
  <si>
    <r>
      <t xml:space="preserve">Supply &amp; fixing of </t>
    </r>
    <r>
      <rPr>
        <b/>
        <sz val="12"/>
        <rFont val="Times New Roman"/>
        <family val="1"/>
      </rPr>
      <t xml:space="preserve">CP Bath Spout </t>
    </r>
    <r>
      <rPr>
        <sz val="12"/>
        <rFont val="Times New Roman"/>
        <family val="1"/>
      </rPr>
      <t>with wall flange suitable to be used with shower system as per the specifications and drawings etc., complete.</t>
    </r>
  </si>
  <si>
    <r>
      <t xml:space="preserve">Supply &amp; fixing of </t>
    </r>
    <r>
      <rPr>
        <b/>
        <sz val="12"/>
        <rFont val="Times New Roman"/>
        <family val="1"/>
      </rPr>
      <t xml:space="preserve">CP Over Head Shower </t>
    </r>
    <r>
      <rPr>
        <sz val="12"/>
        <rFont val="Times New Roman"/>
        <family val="1"/>
      </rPr>
      <t xml:space="preserve">single flow </t>
    </r>
    <r>
      <rPr>
        <b/>
        <sz val="12"/>
        <rFont val="Times New Roman"/>
        <family val="1"/>
      </rPr>
      <t xml:space="preserve"> </t>
    </r>
    <r>
      <rPr>
        <sz val="12"/>
        <rFont val="Times New Roman"/>
        <family val="1"/>
      </rPr>
      <t>with shower arm, Long light body with wall flange per the specifications and drawings etc.,complete.</t>
    </r>
  </si>
  <si>
    <r>
      <t xml:space="preserve">Supply &amp; fixing of </t>
    </r>
    <r>
      <rPr>
        <b/>
        <sz val="12"/>
        <rFont val="Times New Roman"/>
        <family val="1"/>
      </rPr>
      <t xml:space="preserve">CP Bib cock with wall flange  </t>
    </r>
    <r>
      <rPr>
        <sz val="12"/>
        <rFont val="Times New Roman"/>
        <family val="1"/>
      </rPr>
      <t>for tap off points as per the specifications and drawings etc., complete.</t>
    </r>
  </si>
  <si>
    <r>
      <t xml:space="preserve">Supply &amp; fixing of </t>
    </r>
    <r>
      <rPr>
        <b/>
        <sz val="12"/>
        <rFont val="Times New Roman"/>
        <family val="1"/>
      </rPr>
      <t>CP Robe Hook</t>
    </r>
    <r>
      <rPr>
        <sz val="12"/>
        <rFont val="Times New Roman"/>
        <family val="1"/>
      </rPr>
      <t xml:space="preserve">  with wall flange per the specifications and drawings etc.,complete.</t>
    </r>
  </si>
  <si>
    <r>
      <t xml:space="preserve">Supply &amp; fixing of </t>
    </r>
    <r>
      <rPr>
        <b/>
        <sz val="12"/>
        <rFont val="Times New Roman"/>
        <family val="1"/>
      </rPr>
      <t xml:space="preserve">CP Towel Rail </t>
    </r>
    <r>
      <rPr>
        <sz val="12"/>
        <rFont val="Times New Roman"/>
        <family val="1"/>
      </rPr>
      <t xml:space="preserve"> with wall flange per the specifications and drawings etc.,complete.</t>
    </r>
  </si>
  <si>
    <r>
      <t xml:space="preserve">Supply &amp; fixing of </t>
    </r>
    <r>
      <rPr>
        <b/>
        <sz val="12"/>
        <rFont val="Times New Roman"/>
        <family val="1"/>
      </rPr>
      <t>CP Towel Ring</t>
    </r>
    <r>
      <rPr>
        <sz val="12"/>
        <rFont val="Times New Roman"/>
        <family val="1"/>
      </rPr>
      <t xml:space="preserve">  with wall flange per the specifications and drawings etc.,complete.</t>
    </r>
  </si>
  <si>
    <r>
      <t xml:space="preserve">Supply &amp; fixing of Fixing of </t>
    </r>
    <r>
      <rPr>
        <b/>
        <sz val="12"/>
        <rFont val="Times New Roman"/>
        <family val="1"/>
      </rPr>
      <t>CP Tumbler Holder</t>
    </r>
    <r>
      <rPr>
        <sz val="12"/>
        <rFont val="Times New Roman"/>
        <family val="1"/>
      </rPr>
      <t xml:space="preserve">  with wall flange per the specifications and drawings etc.,complete.</t>
    </r>
  </si>
  <si>
    <r>
      <t xml:space="preserve">Supply &amp; fixing of </t>
    </r>
    <r>
      <rPr>
        <b/>
        <sz val="12"/>
        <rFont val="Times New Roman"/>
        <family val="1"/>
      </rPr>
      <t xml:space="preserve">CP Soap Dish  </t>
    </r>
    <r>
      <rPr>
        <sz val="12"/>
        <rFont val="Times New Roman"/>
        <family val="1"/>
      </rPr>
      <t>as per the specifications and drawings etc., complete.</t>
    </r>
  </si>
  <si>
    <r>
      <t xml:space="preserve">Supply &amp; fixing of </t>
    </r>
    <r>
      <rPr>
        <b/>
        <sz val="11"/>
        <rFont val="Times New Roman"/>
        <family val="1"/>
      </rPr>
      <t xml:space="preserve">Mirror  </t>
    </r>
    <r>
      <rPr>
        <sz val="11"/>
        <rFont val="Times New Roman"/>
        <family val="1"/>
      </rPr>
      <t>made of 6 mm Float Glass as per the specifications and drawings etc., complete.</t>
    </r>
  </si>
  <si>
    <r>
      <t xml:space="preserve">Supply &amp; fixing of </t>
    </r>
    <r>
      <rPr>
        <b/>
        <sz val="12"/>
        <rFont val="Times New Roman"/>
        <family val="1"/>
      </rPr>
      <t>CP bottle trap</t>
    </r>
    <r>
      <rPr>
        <b/>
        <sz val="11"/>
        <rFont val="Times New Roman"/>
        <family val="1"/>
      </rPr>
      <t xml:space="preserve">  </t>
    </r>
    <r>
      <rPr>
        <sz val="11"/>
        <rFont val="Times New Roman"/>
        <family val="1"/>
      </rPr>
      <t xml:space="preserve"> as per the specifications and drawings etc., complete.</t>
    </r>
  </si>
  <si>
    <r>
      <t xml:space="preserve">Supply, Laying CPVC pipes ( as per IS 15778 &amp; ASTM D -2846) of approved make for domestic water supply,  complete with all necessary CPVC (ASTM D - 2846) fittings such as tees, elbows.check nuts, unions, flanges, nipples, etc including cutting, threading, fixing in/on walls ceiling, under floor etc. as per drawing. The rate shall include for the necessary chasing the walls and making bores wherever required and making good the chased surfaces and bores in cement mortar. complete.and suspended lines supported by anchor fastners, hanger rods, nuts, washer &amp; universal clamps to support the pipes from the ceiling(For concealed line)
</t>
    </r>
    <r>
      <rPr>
        <b/>
        <sz val="12"/>
        <rFont val="Times New Roman"/>
        <family val="1"/>
      </rPr>
      <t>MAKE: Supreme</t>
    </r>
  </si>
  <si>
    <r>
      <t xml:space="preserve">Supply, Fixing  Ball  Valve, tested to a pressure of 10 Kg/Sq.cm. body and ball made of forged brass with hard chrome plated mirror smooth finish including nitrile rubber o rings self locking nut, flanges / union, washer etc., complete as required.
</t>
    </r>
    <r>
      <rPr>
        <b/>
        <sz val="12"/>
        <rFont val="Times New Roman"/>
        <family val="1"/>
      </rPr>
      <t>MAKE: Leader</t>
    </r>
  </si>
  <si>
    <r>
      <t>Supply, Fixing  Non Return Valve, tested to a pressure of 10 Kg/Sq.cm. with CI body Disc, steam, Spring and hinge pin made of SS, nitrile rubber gasket including hex, washer etc., complete as required.</t>
    </r>
    <r>
      <rPr>
        <b/>
        <sz val="12"/>
        <rFont val="Times New Roman"/>
        <family val="1"/>
      </rPr>
      <t xml:space="preserve"> MAKE:Leader</t>
    </r>
  </si>
  <si>
    <r>
      <t xml:space="preserve">Supply, Laying CPVC pipes ( as per IS 15778 &amp; ASTM D -2846) of approved make for Hot water supply,  complete with all necessary CPVC (ASTM D - 2846) fittings such as tees, elbows.check nuts, unions, flanges, nipples, etc including cutting, threading, fixing in/on walls ceiling, under floor etc. as per drawing. The rate shall include for the necessary chasing the walls and making bores wherever required and making good the chased surfaces and bores in cement mortar. complete.and suspended lines supported by anchor fastners, hanger rods, nuts, washer &amp; universal clamps to support the pipes from the ceiling. 
</t>
    </r>
    <r>
      <rPr>
        <b/>
        <sz val="12"/>
        <rFont val="Times New Roman"/>
        <family val="1"/>
      </rPr>
      <t>MAKE:Supreme</t>
    </r>
  </si>
  <si>
    <r>
      <t xml:space="preserve">Supply, Fixing nitrile rubber insulation on hot water supply pipes inside the toilets. (For Concealed Pipes in wall &amp; suspended Pipes in ceiling) 
</t>
    </r>
    <r>
      <rPr>
        <b/>
        <sz val="12"/>
        <rFont val="Times New Roman"/>
        <family val="1"/>
      </rPr>
      <t>MAKE: K FLEX</t>
    </r>
  </si>
  <si>
    <r>
      <t xml:space="preserve">Supply,Fixing/ Laying SWR PVC Multi trap with SS grating 150x150 (heavy quality hopper type with frame) and 110 x 75 mm outlet with necessary cement concrete. 
</t>
    </r>
    <r>
      <rPr>
        <b/>
        <sz val="12"/>
        <rFont val="Times New Roman"/>
        <family val="1"/>
      </rPr>
      <t>MAKE: ELIGNA</t>
    </r>
  </si>
  <si>
    <r>
      <t>Supply,Fixing/ Laying of UPVC pipes (6 Kg/cm</t>
    </r>
    <r>
      <rPr>
        <vertAlign val="superscript"/>
        <sz val="12"/>
        <rFont val="Times New Roman"/>
        <family val="1"/>
      </rPr>
      <t xml:space="preserve">2 </t>
    </r>
    <r>
      <rPr>
        <sz val="12"/>
        <rFont val="Times New Roman"/>
        <family val="1"/>
      </rPr>
      <t xml:space="preserve">) as per IS 4985 Solvent pasted type joints inclusive of all necessary specials like bends, tees, offsets, Wye, pan connector etc., as per IS 7834 laid under floor / under ceiling / on walls with suitable clamps including making bores in masonry / RCC slabs etc, and rendering the bores in cement mortar after laying the pipes and specials curing etc., complete.
</t>
    </r>
    <r>
      <rPr>
        <b/>
        <sz val="12"/>
        <rFont val="Times New Roman"/>
        <family val="1"/>
      </rPr>
      <t>MAKE:Supreme</t>
    </r>
  </si>
  <si>
    <r>
      <t xml:space="preserve">Supply,Fixing/ Laying of SWR TYPE -B, UPVC pipes as per IS 13592 Solvent pasted type joints inclusive of all necessary specials like bends, tees, offsets, junctions, pan connector, cowls etc. as per IS 14735, laid under floor / under ceiling / on walls with suitable clamps including making bores in masonry etc, and rendering the bores in cement mortar after laying the pipes and specials curing etc., complete.
</t>
    </r>
    <r>
      <rPr>
        <b/>
        <sz val="12"/>
        <rFont val="Times New Roman"/>
        <family val="1"/>
      </rPr>
      <t>MAKE:Supreme</t>
    </r>
  </si>
  <si>
    <r>
      <t xml:space="preserve">Supply,Fixing/ Laying of SWR TYPE -A, UPVC pipes as per IS 13592 Solvent pasted type joints inclusive of all necessary specials like bends, tees, offsets, junctions, pan connector, cowls etc. as per IS 14735, laid under floor / under ceiling / on walls with suitable clamps including making bores in masonry etc, and rendering the bores in cement mortar after laying the pipes and specials curing etc., complete..
</t>
    </r>
    <r>
      <rPr>
        <b/>
        <sz val="12"/>
        <rFont val="Times New Roman"/>
        <family val="1"/>
      </rPr>
      <t>MAKE:Supreme</t>
    </r>
  </si>
  <si>
    <r>
      <t xml:space="preserve">Supply, Laying UPVC SCH - 40 pipes ( as per IS 4985 &amp; ASTM D-1785) of approved make,  complete with all necessary UPVC (ASTM D-2466 fittings such as bends, tees, reducers, metal clamps, unions etc, including cutting the pipes to required lengths and joining the pipes and fitting by using solvent cementetc., complete.  [External Water Supply].
</t>
    </r>
    <r>
      <rPr>
        <b/>
        <sz val="12"/>
        <rFont val="Times New Roman"/>
        <family val="1"/>
      </rPr>
      <t>MAKE: Supreme</t>
    </r>
  </si>
  <si>
    <r>
      <t xml:space="preserve">Supply, Fixing/ Laying of class III (6 kg/cm2) uPVC soil, waste and vent pipes as per IS: 4985 jointed with solvent cemnet joint inclusive of all necessary specials like collar etc., laid below the ground with necessary excavation in all types of soil &amp; refilling the same in layers &amp; the excess soil shall be carted upto 300 mts away etc., complete.
</t>
    </r>
    <r>
      <rPr>
        <b/>
        <sz val="12"/>
        <rFont val="Times New Roman"/>
        <family val="1"/>
      </rPr>
      <t>MAKE:Supreme</t>
    </r>
  </si>
  <si>
    <r>
      <t xml:space="preserve">Supply,Fixing of PVC square mouth gully trap  complete with PVC grating brick masonry chamber 115 mm thick using table moulded bricks in CM 1:4 over a bed of 75 mm thick PCC 1:4:8, internal and external plastering in CM 1:4, 12 mm thick supply and fixing of 300 x 300 mm size RCC frame and cover.  (The weight of RCC frame and cover should not be less than 7 kgs).  The quoted rate should include for necessary excavation in all sorts of soil, returning, filling, ramming and connecting to chamber etc., complete.
</t>
    </r>
    <r>
      <rPr>
        <b/>
        <sz val="12"/>
        <rFont val="Times New Roman"/>
        <family val="1"/>
      </rPr>
      <t>MAKE:Supreme</t>
    </r>
  </si>
  <si>
    <r>
      <t xml:space="preserve">Inside dimesnsions of  300 x 300mm &amp; depth not exceeding 400mm including  FRP meadium duty frame and cover of size 35 x 35 x 6 mm thick.
</t>
    </r>
    <r>
      <rPr>
        <b/>
        <sz val="12"/>
        <rFont val="Times New Roman"/>
        <family val="1"/>
      </rPr>
      <t xml:space="preserve">MAKE: THERMODRAIN  </t>
    </r>
    <r>
      <rPr>
        <sz val="12"/>
        <rFont val="Times New Roman"/>
        <family val="1"/>
      </rPr>
      <t xml:space="preserve">                 </t>
    </r>
  </si>
  <si>
    <r>
      <t xml:space="preserve">Inside dimesnsions of  450 x 450mm &amp; depth not exceeding 600mm including  FRP meadium duty frame and cover of size 50 x 50 x 6 mm thick.
</t>
    </r>
    <r>
      <rPr>
        <b/>
        <sz val="12"/>
        <rFont val="Times New Roman"/>
        <family val="1"/>
      </rPr>
      <t xml:space="preserve">MAKE: THERMODRAIN      </t>
    </r>
    <r>
      <rPr>
        <sz val="12"/>
        <rFont val="Times New Roman"/>
        <family val="1"/>
      </rPr>
      <t xml:space="preserve">                                 </t>
    </r>
  </si>
  <si>
    <r>
      <t xml:space="preserve">Inside size of 600 x 600 mm &amp; depth not exceeding 900 mm including  including  FRP meadium duty frame and cover of size 50 x 50 x 6 mm thick.
</t>
    </r>
    <r>
      <rPr>
        <b/>
        <sz val="12"/>
        <rFont val="Times New Roman"/>
        <family val="1"/>
      </rPr>
      <t xml:space="preserve">MAKE: THERMODRAIN  </t>
    </r>
    <r>
      <rPr>
        <sz val="12"/>
        <rFont val="Times New Roman"/>
        <family val="1"/>
      </rPr>
      <t xml:space="preserve">          </t>
    </r>
  </si>
  <si>
    <r>
      <t xml:space="preserve">Supply, Installation,  testing  &amp;  commissioning  of  Geyzer    water   heating   system,    capable   of delivering   out  put  hot  water  at  60  deg  centigrade 2 KW &amp; flow rate 2 lpm with storage capacity 25L.  all  complete </t>
    </r>
    <r>
      <rPr>
        <b/>
        <sz val="11"/>
        <rFont val="Times New Roman"/>
        <family val="1"/>
      </rPr>
      <t>MAKE:AO SMITH</t>
    </r>
  </si>
  <si>
    <r>
      <t xml:space="preserve">Fixing of GI Slotted Rails, Rail Legs 2.5 mm Thick with Achor fasteners and threaded rods, 10 mm thick, nuts Washers ectc Complete. </t>
    </r>
    <r>
      <rPr>
        <b/>
        <sz val="12"/>
        <rFont val="Times New Roman"/>
        <family val="1"/>
      </rPr>
      <t>MAKE:HITECH</t>
    </r>
  </si>
  <si>
    <r>
      <rPr>
        <b/>
        <u/>
        <sz val="12"/>
        <rFont val="Times New Roman"/>
        <family val="1"/>
      </rPr>
      <t xml:space="preserve">General Notes:
</t>
    </r>
    <r>
      <rPr>
        <b/>
        <sz val="12"/>
        <rFont val="Times New Roman"/>
        <family val="1"/>
      </rPr>
      <t xml:space="preserve">a) Extended rotary operated handle,spreader links and neutral link  should be provided for MCCBs.                                                                                                                                                                                                                                                                                                               b) MCB/RCCB/RCBO chambers shall be of double door construction.  
c) All Breaking capacity mentioned shall be of Ics value
d) For make of the material, pls refer separate sheet in the tender    </t>
    </r>
    <r>
      <rPr>
        <sz val="12"/>
        <rFont val="Times New Roman"/>
        <family val="1"/>
      </rPr>
      <t xml:space="preserve">                                                                                                                                                                                                                                                                                                                                                                                                                                               </t>
    </r>
  </si>
  <si>
    <r>
      <rPr>
        <b/>
        <sz val="12"/>
        <rFont val="Times New Roman"/>
        <family val="1"/>
      </rPr>
      <t xml:space="preserve">FABRICATED DB
</t>
    </r>
    <r>
      <rPr>
        <sz val="12"/>
        <rFont val="Times New Roman"/>
        <family val="1"/>
      </rPr>
      <t xml:space="preserve">Incomer: 63A 4P Isolatorb-1 No.
</t>
    </r>
    <r>
      <rPr>
        <b/>
        <sz val="12"/>
        <rFont val="Times New Roman"/>
        <family val="1"/>
      </rPr>
      <t xml:space="preserve">Outgoings:
</t>
    </r>
    <r>
      <rPr>
        <sz val="12"/>
        <rFont val="Times New Roman"/>
        <family val="1"/>
      </rPr>
      <t xml:space="preserve">32A TPN MCCB 18 kA -2 Nos
25A TPN MCCB 18 kA- 4 Nos
</t>
    </r>
    <r>
      <rPr>
        <b/>
        <sz val="12"/>
        <rFont val="Times New Roman"/>
        <family val="1"/>
      </rPr>
      <t xml:space="preserve">Meters:
</t>
    </r>
    <r>
      <rPr>
        <sz val="12"/>
        <rFont val="Times New Roman"/>
        <family val="1"/>
      </rPr>
      <t xml:space="preserve">Digital meter with displays of V,A,Hz &amp; kWh with protection MCB -1 set    
RYB phase indicating lamps LED type with protection MCB’s - 1 set
</t>
    </r>
    <r>
      <rPr>
        <b/>
        <sz val="12"/>
        <rFont val="Times New Roman"/>
        <family val="1"/>
      </rPr>
      <t>Bus bar:</t>
    </r>
    <r>
      <rPr>
        <sz val="12"/>
        <rFont val="Times New Roman"/>
        <family val="1"/>
      </rPr>
      <t xml:space="preserve">
1 Set TPN Cu. bus bars suitably rated for 63A</t>
    </r>
  </si>
  <si>
    <r>
      <rPr>
        <b/>
        <sz val="12"/>
        <rFont val="Times New Roman"/>
        <family val="1"/>
      </rPr>
      <t>Surge Protection Device:</t>
    </r>
    <r>
      <rPr>
        <sz val="12"/>
        <rFont val="Times New Roman"/>
        <family val="1"/>
      </rPr>
      <t xml:space="preserve">
Din Rail Surge Protection Device (4+0) Class B&amp;C/ Type 1&amp;2 Tested as per IEC 61643 Part 11:2016 . Total Impulse current-100 KA (10/350µ sec) &amp; Total Max Discharge current 260KA (8/20µ sec), Voltage protection level &lt;1.5 kV. The Surge Protection Devices should have TOV withstand  for 120 Min : 442 V and with out Follow Current &amp; Leakage Current. The Protection Modes for : L &amp; N to  PE . Short- Circuit Current rating (Isccr) – 50 kA/50 Hz . Back up fuse required more than 315AgG/gL. Health Status Indication required in all cartridge. Total Response time &lt;100  nano sec</t>
    </r>
  </si>
  <si>
    <r>
      <rPr>
        <b/>
        <sz val="12"/>
        <rFont val="Times New Roman"/>
        <family val="1"/>
      </rPr>
      <t xml:space="preserve">Incomer:
</t>
    </r>
    <r>
      <rPr>
        <sz val="12"/>
        <rFont val="Times New Roman"/>
        <family val="1"/>
      </rPr>
      <t xml:space="preserve">32A TPN MCB -1 No.
</t>
    </r>
    <r>
      <rPr>
        <b/>
        <sz val="12"/>
        <rFont val="Times New Roman"/>
        <family val="1"/>
      </rPr>
      <t>Outgoings:</t>
    </r>
    <r>
      <rPr>
        <sz val="12"/>
        <rFont val="Times New Roman"/>
        <family val="1"/>
      </rPr>
      <t xml:space="preserve">
6A DP MCB 10kA+DOL Starter+On/Off Indication lamp for 0.3kW/0.5kW-12 Set
RYB phase indicating lamps L`ED type with protection MCB’s - 1 set
</t>
    </r>
    <r>
      <rPr>
        <b/>
        <sz val="12"/>
        <rFont val="Times New Roman"/>
        <family val="1"/>
      </rPr>
      <t xml:space="preserve">Busbar:
</t>
    </r>
    <r>
      <rPr>
        <sz val="12"/>
        <rFont val="Times New Roman"/>
        <family val="1"/>
      </rPr>
      <t>1 Set TPN Cu. bus bars suitably rated for 32A.</t>
    </r>
  </si>
  <si>
    <r>
      <rPr>
        <b/>
        <sz val="12"/>
        <rFont val="Times New Roman"/>
        <family val="1"/>
      </rPr>
      <t>MCB DISTRIBUTION BOARD</t>
    </r>
    <r>
      <rPr>
        <sz val="12"/>
        <rFont val="Times New Roman"/>
        <family val="1"/>
      </rPr>
      <t xml:space="preserve">
Supply , installation, testing and commissioning of following double door MCB DB’s with necessary insulated tinned copper bus bars, interconnections, earthing and neutral terminal blocks, circuit name plate etc. DB’s shall be installed flush with the wall with  terminal boxes for the incoming with following MCB's/RCCB/MCB Isolator and giving complete connections.</t>
    </r>
  </si>
  <si>
    <r>
      <rPr>
        <b/>
        <sz val="12"/>
        <rFont val="Times New Roman"/>
        <family val="1"/>
      </rPr>
      <t xml:space="preserve">CIRCUIT MAINS/EXTRA LENGTH
</t>
    </r>
    <r>
      <rPr>
        <sz val="12"/>
        <rFont val="Times New Roman"/>
        <family val="1"/>
      </rPr>
      <t>Supply and  carrying out wiring from DBs to switch boards using following runs of single core PVC insulated 1.1kV grade class 2 copper  wire FRLSH through rigid 20 / 25mm PVC ISI grade conduit as detailed in item above.</t>
    </r>
  </si>
  <si>
    <r>
      <rPr>
        <b/>
        <sz val="12"/>
        <rFont val="Times New Roman"/>
        <family val="1"/>
      </rPr>
      <t>Switches &amp; Sockets</t>
    </r>
    <r>
      <rPr>
        <sz val="12"/>
        <rFont val="Times New Roman"/>
        <family val="1"/>
      </rPr>
      <t xml:space="preserve">
Supply &amp; Fixing of following modular type Power switches&amp; sockets in standard metal boxes concealed  on wall and giving connections complete.</t>
    </r>
  </si>
  <si>
    <r>
      <rPr>
        <b/>
        <sz val="12"/>
        <rFont val="Times New Roman"/>
        <family val="1"/>
      </rPr>
      <t xml:space="preserve">ROD Earth Stations
</t>
    </r>
    <r>
      <rPr>
        <sz val="12"/>
        <rFont val="Times New Roman"/>
        <family val="1"/>
      </rPr>
      <t>Supply and providing Rod Earthing using 20mm dia 3 mtr long copper coated steel electrode with all required accessories and adding earth conductivity enhancing mineral compound(25kg),construction of  inspection chamber with Heavy duty FRP Cover (Size: 600x600 Size , Weight carrying capacity : Upto 45 Ton)including excavation of pit.</t>
    </r>
  </si>
  <si>
    <r>
      <rPr>
        <b/>
        <sz val="12"/>
        <rFont val="Times New Roman"/>
        <family val="1"/>
      </rPr>
      <t>Earth Grids</t>
    </r>
    <r>
      <rPr>
        <sz val="12"/>
        <rFont val="Times New Roman"/>
        <family val="1"/>
      </rPr>
      <t xml:space="preserve">
Supply  and laying / fixing of earthing conductor of copper strips/wires including necessary earthing trenches, jointing as per IS:3043/2018 in trenches, walls, pulling through pipes, etc.</t>
    </r>
  </si>
  <si>
    <r>
      <rPr>
        <b/>
        <sz val="12"/>
        <rFont val="Times New Roman"/>
        <family val="1"/>
      </rPr>
      <t>LIGHT FIXTURES , FANS ETC.</t>
    </r>
    <r>
      <rPr>
        <sz val="12"/>
        <rFont val="Times New Roman"/>
        <family val="1"/>
      </rPr>
      <t xml:space="preserve">
Supply, fixing, testing and commissioning on roof/truss/ceiling/wall of the following light fixtures/fans with all necessary down rods and 3-core flexible wires etc.</t>
    </r>
  </si>
  <si>
    <r>
      <t xml:space="preserve">LED Linear Canopy Light having power consumption not more than 80W and light output not less than 8800 Lumens with System efficacy&gt; 110 Lumen/Watt with housing made up of noncorrosive LM6 grade Pressure die cast aluminium body &amp; polycarbonate Diffuser with IP65 and IK08 protection. The Luminaire should be having Minimum 50000 Burning 
hours(L70B50) with CRI ≥80 and co-related color temperature (CCT) of 5700K.The luminaire must have 4KV surge protection integrated in potted driver with 90% driver efficiency, PF≥0.95, operating voltage range 
120-270V, total harmonic distortion THD≤10% with class B serviceability. Luminaire and driver shall be separately BIS approved of same make equivalent to </t>
    </r>
    <r>
      <rPr>
        <b/>
        <sz val="12"/>
        <rFont val="Times New Roman"/>
        <family val="1"/>
      </rPr>
      <t>Philips/Osram/Lighting</t>
    </r>
    <r>
      <rPr>
        <sz val="12"/>
        <rFont val="Times New Roman"/>
        <family val="1"/>
      </rPr>
      <t xml:space="preserve"> technologies . LM80,LM79 ,Type 
Test certificate and Bis certificate need to be submitted.</t>
    </r>
  </si>
  <si>
    <r>
      <t xml:space="preserve">Preparation of drawings along with necessary documents and submitting to the Central Electrical Inspectorate (which is not restricted only to this project), overall additional load in the school campus for regularisation as per actual requirement with all necessary followup works and related expenses complete.
</t>
    </r>
    <r>
      <rPr>
        <b/>
        <u/>
        <sz val="12"/>
        <rFont val="Times New Roman"/>
        <family val="1"/>
      </rPr>
      <t xml:space="preserve">Note: </t>
    </r>
    <r>
      <rPr>
        <sz val="12"/>
        <rFont val="Times New Roman"/>
        <family val="1"/>
      </rPr>
      <t>This work includes preparation of drawing, submission, inspection by the Central Electrical Inspector, obtaining safety certificate, incidental expenses for gettiing approval, etc., all inclusive (Only Statutory fees will be reimbursed by the Client on production of Chalan receipts)</t>
    </r>
  </si>
  <si>
    <r>
      <t xml:space="preserve">Supply, Installation,testing and commissioning of indoor 2MP IR IP H.265 Compact Dome camera. 1/2.9", 2.0 Megapixel, Progressive scan, CMOS. 2.8 mm Fixed Lens. Angle of View (H): 97.4°. IR-cut filter with auto switch (ICR). Auto/Manual, 1~1/100000 s. Auto/Manual. IR Range Up to 30M. ≥52dB. Digital Defog. 2D/3D DNR. WDR. Max.Resolution: Up to 1920×1080@30fps. Supported HLC/BLC. Up to 3 OSDs. Motion Detection. H.265+, H.265, H.264, MJPEG Video Compression. IP67. 10/100MBase-TXEthernet.
</t>
    </r>
    <r>
      <rPr>
        <b/>
        <sz val="11"/>
        <rFont val="Times New Roman"/>
        <family val="1"/>
      </rPr>
      <t>Make -  CP Plus CP-UNC-DA21L3C-Q - 2MP Network IR Dome Camera - 30Mtr with 2.8mm Fixed Lens</t>
    </r>
  </si>
  <si>
    <r>
      <t xml:space="preserve">Supply, Installation,testing and commissioning of Outdoor 2MP IR IP H.265 Compact Bullet camera. 1/2.7", 2.0 Megapixel, Progressive scan, CMOS. 4 mm Fixed Lens. Angle of View (H): 86.5°. IR-cut filter with auto switch (ICR). Auto/Manual, 1~1/100000 s. Auto/Manual. IR Range Up to 30M. ≥52dB. Digital Defog. 2D/3D DNR. WDR. Max.Resolution: Upto 1920x1080:30fps. Supported HLC/BLC. Up to 3 OSDs. Motion Detection. H.265+, H.265, H.264, MJPEG Video Compression. IP67. 10/100MBase-TXEthernet.
</t>
    </r>
    <r>
      <rPr>
        <b/>
        <sz val="11"/>
        <rFont val="Times New Roman"/>
        <family val="1"/>
      </rPr>
      <t>Make - CP Plus CP-UNC-TA41L6C-Q - 4MP Network IR Bullet Camera - 60Mtr.</t>
    </r>
  </si>
  <si>
    <r>
      <t xml:space="preserve">Supply, Installation, Testing and Commissioning of 24PORT POE Switch. 24-Port Gigabit Ethernet, 24 PoE+ ports with 76W budget, Speed 10/100/1000Mbps Gigabit Ethernet. Upgradeable, Desktop/Rackmount, and ProSAFE Limited
</t>
    </r>
    <r>
      <rPr>
        <b/>
        <sz val="11"/>
        <rFont val="Times New Roman"/>
        <family val="1"/>
      </rPr>
      <t>Make - D-LINK</t>
    </r>
  </si>
  <si>
    <r>
      <t xml:space="preserve">Supply,Installation,Testing and Commissioning of 24 port modular CAT6 Patch Panel - fully loaded. Cat-6 Patch/Jack  Panel, 24-port, Modular,  PCB based, Unshielded Twisted Pair, Category 6, TIA / EIA 568-C.2 and ISO/IEC 11801.
</t>
    </r>
    <r>
      <rPr>
        <b/>
        <sz val="11"/>
        <rFont val="Times New Roman"/>
        <family val="1"/>
      </rPr>
      <t>Make - MOLEX</t>
    </r>
  </si>
  <si>
    <r>
      <t xml:space="preserve">Supply, Installation of Cable manager for patch panel
</t>
    </r>
    <r>
      <rPr>
        <b/>
        <sz val="11"/>
        <rFont val="Times New Roman"/>
        <family val="1"/>
      </rPr>
      <t>Make - MOLEX</t>
    </r>
  </si>
  <si>
    <r>
      <t xml:space="preserve">Supply,  Installation,  Testing  of  CAT6  Patch  Cord  Unshielded  Twisted  Pair, Category 6, TIA / EIA 568-C.2 &amp; ISO/IEC 11801. 1 Mtr with label.
</t>
    </r>
    <r>
      <rPr>
        <b/>
        <sz val="11"/>
        <rFont val="Times New Roman"/>
        <family val="1"/>
      </rPr>
      <t>Make - MOLEX</t>
    </r>
  </si>
  <si>
    <r>
      <t xml:space="preserve">Supply, Installation and termination of CAT6 RJ45 field terminable plug. RoHS/REACH, ANSI/TIA/EIA  approved as required for complete installation.
</t>
    </r>
    <r>
      <rPr>
        <b/>
        <sz val="11"/>
        <rFont val="Times New Roman"/>
        <family val="1"/>
      </rPr>
      <t>Make - D-LINK</t>
    </r>
  </si>
  <si>
    <r>
      <t xml:space="preserve">Supply, installation, testing &amp; commissioning of Camera Box for outdoor camera
</t>
    </r>
    <r>
      <rPr>
        <b/>
        <sz val="11"/>
        <rFont val="Times New Roman"/>
        <family val="1"/>
      </rPr>
      <t>Make - KOSMOS</t>
    </r>
  </si>
  <si>
    <r>
      <t xml:space="preserve">Supply installation testing &amp; commissioning of Adjustable camera stand upto 4 feet.
</t>
    </r>
    <r>
      <rPr>
        <b/>
        <sz val="11"/>
        <rFont val="Times New Roman"/>
        <family val="1"/>
      </rPr>
      <t>Make - OEM</t>
    </r>
  </si>
  <si>
    <r>
      <t xml:space="preserve">Supply, Laying, Testing,Termination and commissioning of U/UTP cable - Category 6 , 4 pair, 24 AWG solid copper conductor, through 20/25mm medium garde pvc conduits including termination, numbering tags, Cable ties, ferrules and all accessories 
</t>
    </r>
    <r>
      <rPr>
        <b/>
        <sz val="11"/>
        <rFont val="Times New Roman"/>
        <family val="1"/>
      </rPr>
      <t>Make - MOLEX</t>
    </r>
  </si>
  <si>
    <r>
      <t xml:space="preserve">Supply, Installation, Testing and Commissioning of 19", 9'U 500x500 MM Depth wall Mount Server Rack with Front Glass Door with lock and keys, Rear Perforated Split Doors with lock and keys, Side Openable Panels, Castors, Heavy Duty Shelf - 4 Nos,  Vertical PDU 6 X Indian Round Pin 5X16Amps - 1 No, Fan Housing Unit with 90cfm 2 Fans - 1 Set, Mounting Hardware Screws and all other required accessories
</t>
    </r>
    <r>
      <rPr>
        <b/>
        <sz val="11"/>
        <rFont val="Times New Roman"/>
        <family val="1"/>
      </rPr>
      <t>Make - NETFOX</t>
    </r>
  </si>
  <si>
    <r>
      <t xml:space="preserve">Supply and installation of IEC 61537 factory fabricated  strip galvanized class 3 corrosion protection GI non- perforated Cable tray with cover of following sizes closed with snap fit lid as per specifications with all required accessories. 8mm Threaded rods, nuts, bolts , 2mm thick slotted rail etc. evey 1 mtr for hanging the cable tray shall be included The Ceiling Raceway shall be supplied with cover.
</t>
    </r>
    <r>
      <rPr>
        <b/>
        <sz val="11"/>
        <rFont val="Times New Roman"/>
        <family val="1"/>
      </rPr>
      <t>Make - FIXOTECH</t>
    </r>
  </si>
  <si>
    <r>
      <t xml:space="preserve">Supply installation testing &amp; commissioning of GI slotted rail suspended using threaded rod with anchor bolts
</t>
    </r>
    <r>
      <rPr>
        <b/>
        <sz val="11"/>
        <rFont val="Times New Roman"/>
        <family val="1"/>
      </rPr>
      <t>Make - FIXOTECH</t>
    </r>
  </si>
  <si>
    <r>
      <t xml:space="preserve">Supply and installation of Hollow tubes ASTM A 570 or equivalent with minimum yield strength of 310 MPa . All connections are welded.
</t>
    </r>
    <r>
      <rPr>
        <b/>
        <sz val="11"/>
        <rFont val="Times New Roman"/>
        <family val="1"/>
      </rPr>
      <t>Make - (TATA / APPOLLO)</t>
    </r>
  </si>
  <si>
    <t>Anchor Bolts</t>
  </si>
  <si>
    <t>Sqm</t>
  </si>
  <si>
    <t>Sft</t>
  </si>
  <si>
    <t>Cum</t>
  </si>
  <si>
    <r>
      <t xml:space="preserve">Providing and fixing Ist quality anti skid floor tiles (Base price Rs.100/sq.ft) wall tiles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 
</t>
    </r>
    <r>
      <rPr>
        <b/>
        <sz val="11"/>
        <rFont val="Times New Roman"/>
        <family val="1"/>
      </rPr>
      <t>Make-Kajaria / Somany / NITCO</t>
    </r>
  </si>
  <si>
    <t>Signature of the Contractor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</si>
</sst>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0.00_);_(* \(#,##0.00\);_(* &quot;-&quot;??_);_(@_)"/>
    <numFmt numFmtId="165" formatCode="#,##0_ ;\-#,##0\ "/>
    <numFmt numFmtId="166" formatCode="&quot;₹&quot;\ #,##0.00"/>
    <numFmt numFmtId="167" formatCode="0.0"/>
    <numFmt numFmtId="168" formatCode="0.0_);\(0.0\)"/>
    <numFmt numFmtId="169" formatCode="0.00_);\(0.00\)"/>
    <numFmt numFmtId="170" formatCode="0_);\(0\)"/>
  </numFmts>
  <fonts count="28"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font>
    <font>
      <sz val="11"/>
      <color theme="1"/>
      <name val="Calibri"/>
      <family val="2"/>
      <scheme val="minor"/>
    </font>
    <font>
      <sz val="10"/>
      <color rgb="FF000000"/>
      <name val="Times New Roman"/>
      <family val="1"/>
    </font>
    <font>
      <sz val="10"/>
      <name val="Arial"/>
      <family val="2"/>
    </font>
    <font>
      <sz val="11"/>
      <name val="Arial"/>
      <family val="2"/>
    </font>
    <font>
      <b/>
      <sz val="11"/>
      <name val="Calibri"/>
      <family val="2"/>
      <scheme val="minor"/>
    </font>
    <font>
      <sz val="11"/>
      <name val="Calibri"/>
      <family val="2"/>
      <scheme val="minor"/>
    </font>
    <font>
      <sz val="11"/>
      <color rgb="FF006100"/>
      <name val="Calibri"/>
      <family val="2"/>
      <scheme val="minor"/>
    </font>
    <font>
      <sz val="11"/>
      <name val="Times New Roman"/>
      <family val="1"/>
    </font>
    <font>
      <b/>
      <sz val="11"/>
      <name val="Times New Roman"/>
      <family val="1"/>
    </font>
    <font>
      <sz val="12"/>
      <name val="Times New Roman"/>
      <family val="1"/>
    </font>
    <font>
      <b/>
      <sz val="12"/>
      <name val="Times New Roman"/>
      <family val="1"/>
    </font>
    <font>
      <b/>
      <sz val="20"/>
      <name val="Times New Roman"/>
      <family val="1"/>
    </font>
    <font>
      <b/>
      <sz val="18"/>
      <name val="Times New Roman"/>
      <family val="1"/>
    </font>
    <font>
      <b/>
      <sz val="16"/>
      <name val="Times New Roman"/>
      <family val="1"/>
    </font>
    <font>
      <b/>
      <sz val="14"/>
      <name val="Times New Roman"/>
      <family val="1"/>
    </font>
    <font>
      <sz val="14"/>
      <name val="Times New Roman"/>
      <family val="1"/>
    </font>
    <font>
      <sz val="14"/>
      <name val="Calibri"/>
      <family val="2"/>
      <scheme val="minor"/>
    </font>
    <font>
      <b/>
      <sz val="12"/>
      <color indexed="8"/>
      <name val="Times New Roman"/>
      <family val="1"/>
    </font>
    <font>
      <b/>
      <u/>
      <sz val="12"/>
      <color indexed="8"/>
      <name val="Times New Roman"/>
      <family val="1"/>
    </font>
    <font>
      <b/>
      <i/>
      <sz val="12"/>
      <name val="Times New Roman"/>
      <family val="1"/>
    </font>
    <font>
      <vertAlign val="superscript"/>
      <sz val="12"/>
      <name val="Times New Roman"/>
      <family val="1"/>
    </font>
    <font>
      <b/>
      <u/>
      <sz val="12"/>
      <name val="Times New Roman"/>
      <family val="1"/>
    </font>
    <font>
      <sz val="16"/>
      <name val="Calibri"/>
      <family val="2"/>
      <scheme val="minor"/>
    </font>
    <font>
      <b/>
      <sz val="16"/>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6EFC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43" fontId="4" fillId="0" borderId="0" applyFont="0" applyFill="0" applyBorder="0" applyAlignment="0" applyProtection="0"/>
    <xf numFmtId="0" fontId="5" fillId="0" borderId="0"/>
    <xf numFmtId="0" fontId="6" fillId="0" borderId="0"/>
    <xf numFmtId="0" fontId="7" fillId="0" borderId="0"/>
    <xf numFmtId="164" fontId="7" fillId="0" borderId="0" applyFont="0" applyFill="0" applyBorder="0" applyAlignment="0" applyProtection="0"/>
    <xf numFmtId="0" fontId="10" fillId="4" borderId="0" applyNumberFormat="0" applyBorder="0" applyAlignment="0" applyProtection="0"/>
    <xf numFmtId="43" fontId="4" fillId="0" borderId="0" applyFont="0" applyFill="0" applyBorder="0" applyAlignment="0" applyProtection="0"/>
    <xf numFmtId="43" fontId="7" fillId="0" borderId="0" applyFont="0" applyFill="0" applyBorder="0" applyAlignment="0" applyProtection="0"/>
    <xf numFmtId="0" fontId="6" fillId="0" borderId="0"/>
    <xf numFmtId="43" fontId="6" fillId="0" borderId="0" applyFont="0" applyFill="0" applyBorder="0" applyAlignment="0" applyProtection="0"/>
  </cellStyleXfs>
  <cellXfs count="177">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0" xfId="0"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0" fontId="0" fillId="0" borderId="1" xfId="0" applyBorder="1" applyAlignment="1">
      <alignment horizontal="left"/>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2" fontId="1" fillId="0" borderId="1" xfId="0" applyNumberFormat="1" applyFont="1" applyBorder="1" applyAlignment="1">
      <alignment horizontal="right" vertical="center"/>
    </xf>
    <xf numFmtId="1" fontId="11" fillId="2" borderId="1" xfId="4" applyNumberFormat="1" applyFont="1" applyFill="1" applyBorder="1" applyAlignment="1">
      <alignment horizontal="center" vertical="center"/>
    </xf>
    <xf numFmtId="0" fontId="11" fillId="2" borderId="1" xfId="4" applyFont="1" applyFill="1" applyBorder="1" applyAlignment="1">
      <alignment horizontal="center" vertical="center"/>
    </xf>
    <xf numFmtId="0" fontId="8" fillId="0" borderId="0" xfId="0" applyFont="1" applyAlignment="1">
      <alignment horizontal="center" vertical="center"/>
    </xf>
    <xf numFmtId="2" fontId="8" fillId="0" borderId="0" xfId="0" applyNumberFormat="1" applyFont="1" applyAlignment="1">
      <alignment horizontal="center" vertical="center"/>
    </xf>
    <xf numFmtId="0" fontId="12" fillId="3" borderId="1" xfId="0" applyFont="1" applyFill="1" applyBorder="1" applyAlignment="1">
      <alignment horizontal="center" vertical="center"/>
    </xf>
    <xf numFmtId="0" fontId="12" fillId="2" borderId="1" xfId="0" applyFont="1" applyFill="1" applyBorder="1" applyAlignment="1">
      <alignment horizontal="center" vertical="center"/>
    </xf>
    <xf numFmtId="2" fontId="12" fillId="2"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3" fillId="2" borderId="1" xfId="0" applyFont="1" applyFill="1" applyBorder="1" applyAlignment="1">
      <alignment horizontal="left" vertical="top" wrapText="1"/>
    </xf>
    <xf numFmtId="2"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20" fillId="0" borderId="0" xfId="0" applyFont="1" applyAlignment="1">
      <alignment horizontal="center" vertical="center"/>
    </xf>
    <xf numFmtId="0" fontId="20" fillId="0" borderId="0" xfId="0" applyFont="1" applyAlignment="1">
      <alignment vertical="center"/>
    </xf>
    <xf numFmtId="0" fontId="11" fillId="2" borderId="1" xfId="0" applyFont="1" applyFill="1" applyBorder="1" applyAlignment="1">
      <alignment horizontal="left" vertical="top" wrapText="1"/>
    </xf>
    <xf numFmtId="166" fontId="18" fillId="2" borderId="1" xfId="1" applyNumberFormat="1" applyFont="1" applyFill="1" applyBorder="1" applyAlignment="1">
      <alignment horizontal="center" vertical="center"/>
    </xf>
    <xf numFmtId="1" fontId="18" fillId="2" borderId="1" xfId="0" applyNumberFormat="1" applyFont="1" applyFill="1" applyBorder="1" applyAlignment="1">
      <alignment horizontal="right" vertical="center"/>
    </xf>
    <xf numFmtId="165" fontId="11" fillId="2" borderId="1" xfId="1" applyNumberFormat="1" applyFont="1" applyFill="1" applyBorder="1" applyAlignment="1">
      <alignment horizontal="center" vertical="center"/>
    </xf>
    <xf numFmtId="165" fontId="11" fillId="2" borderId="1" xfId="1" applyNumberFormat="1" applyFont="1" applyFill="1" applyBorder="1" applyAlignment="1">
      <alignment horizontal="right" vertical="center"/>
    </xf>
    <xf numFmtId="0" fontId="18" fillId="2" borderId="1" xfId="0" applyFont="1" applyFill="1" applyBorder="1" applyAlignment="1">
      <alignment horizontal="center" vertical="center"/>
    </xf>
    <xf numFmtId="2" fontId="18" fillId="2" borderId="1" xfId="0" applyNumberFormat="1" applyFont="1" applyFill="1" applyBorder="1" applyAlignment="1">
      <alignment horizontal="center" vertical="center"/>
    </xf>
    <xf numFmtId="0" fontId="20" fillId="2" borderId="0" xfId="0" applyFont="1" applyFill="1" applyAlignment="1">
      <alignment vertical="center"/>
    </xf>
    <xf numFmtId="0" fontId="12" fillId="2" borderId="1" xfId="0" applyFont="1" applyFill="1" applyBorder="1" applyAlignment="1">
      <alignment horizontal="center" vertical="center"/>
    </xf>
    <xf numFmtId="2" fontId="12" fillId="3"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 fontId="11" fillId="2" borderId="1" xfId="0" applyNumberFormat="1" applyFont="1" applyFill="1" applyBorder="1" applyAlignment="1">
      <alignment horizontal="right" vertical="center"/>
    </xf>
    <xf numFmtId="0" fontId="11" fillId="2" borderId="1" xfId="0" applyFont="1" applyFill="1" applyBorder="1" applyAlignment="1">
      <alignment horizontal="right" vertical="center"/>
    </xf>
    <xf numFmtId="0" fontId="13" fillId="2" borderId="1" xfId="4" applyFont="1" applyFill="1" applyBorder="1" applyAlignment="1">
      <alignment horizontal="justify" vertical="center" wrapText="1"/>
    </xf>
    <xf numFmtId="1" fontId="13" fillId="2" borderId="1" xfId="5" applyNumberFormat="1" applyFont="1" applyFill="1" applyBorder="1" applyAlignment="1">
      <alignment horizontal="right" vertical="center"/>
    </xf>
    <xf numFmtId="167" fontId="12" fillId="2" borderId="1" xfId="3" applyNumberFormat="1" applyFont="1" applyFill="1" applyBorder="1" applyAlignment="1">
      <alignment horizontal="center" vertical="center" wrapText="1"/>
    </xf>
    <xf numFmtId="2" fontId="11" fillId="2" borderId="1" xfId="3" applyNumberFormat="1" applyFont="1" applyFill="1" applyBorder="1" applyAlignment="1">
      <alignment horizontal="left" vertical="center" wrapText="1"/>
    </xf>
    <xf numFmtId="2" fontId="11" fillId="2" borderId="1" xfId="3" applyNumberFormat="1" applyFont="1" applyFill="1" applyBorder="1" applyAlignment="1">
      <alignment horizontal="center" vertical="center" wrapText="1"/>
    </xf>
    <xf numFmtId="1" fontId="11" fillId="2" borderId="1" xfId="3" applyNumberFormat="1" applyFont="1" applyFill="1" applyBorder="1" applyAlignment="1">
      <alignment horizontal="center" vertical="center" wrapText="1"/>
    </xf>
    <xf numFmtId="2" fontId="12" fillId="2" borderId="1" xfId="3" applyNumberFormat="1" applyFont="1" applyFill="1" applyBorder="1" applyAlignment="1">
      <alignment horizontal="center" vertical="center" wrapText="1"/>
    </xf>
    <xf numFmtId="0" fontId="12" fillId="2" borderId="1" xfId="0" applyFont="1" applyFill="1" applyBorder="1" applyAlignment="1">
      <alignment horizontal="right" vertical="center"/>
    </xf>
    <xf numFmtId="0" fontId="12" fillId="2" borderId="1" xfId="0" applyFont="1" applyFill="1" applyBorder="1" applyAlignment="1">
      <alignment vertical="center" wrapText="1"/>
    </xf>
    <xf numFmtId="1" fontId="11" fillId="2" borderId="1" xfId="0" applyNumberFormat="1" applyFont="1" applyFill="1" applyBorder="1" applyAlignment="1">
      <alignment horizontal="center" vertical="center"/>
    </xf>
    <xf numFmtId="0" fontId="13" fillId="2" borderId="1" xfId="4" applyFont="1" applyFill="1" applyBorder="1" applyAlignment="1">
      <alignment horizontal="justify" vertical="center"/>
    </xf>
    <xf numFmtId="0" fontId="13" fillId="2" borderId="1" xfId="4" applyFont="1" applyFill="1" applyBorder="1" applyAlignment="1">
      <alignment horizontal="center" vertical="center"/>
    </xf>
    <xf numFmtId="0" fontId="14" fillId="2" borderId="1" xfId="4" applyFont="1" applyFill="1" applyBorder="1" applyAlignment="1">
      <alignment horizontal="center" vertical="center"/>
    </xf>
    <xf numFmtId="0" fontId="13" fillId="2" borderId="1" xfId="4" applyFont="1" applyFill="1" applyBorder="1" applyAlignment="1">
      <alignment horizontal="center" vertical="center" wrapText="1"/>
    </xf>
    <xf numFmtId="0" fontId="13" fillId="2" borderId="1" xfId="5" applyNumberFormat="1" applyFont="1" applyFill="1" applyBorder="1" applyAlignment="1">
      <alignment horizontal="center" vertical="center"/>
    </xf>
    <xf numFmtId="0" fontId="13" fillId="2" borderId="1" xfId="4" applyFont="1" applyFill="1" applyBorder="1" applyAlignment="1">
      <alignment horizontal="left" vertical="center" wrapText="1"/>
    </xf>
    <xf numFmtId="0" fontId="13" fillId="2" borderId="1" xfId="4" applyFont="1" applyFill="1" applyBorder="1" applyAlignment="1">
      <alignment vertical="center"/>
    </xf>
    <xf numFmtId="1" fontId="13" fillId="2" borderId="1" xfId="4" applyNumberFormat="1" applyFont="1" applyFill="1" applyBorder="1" applyAlignment="1">
      <alignment horizontal="right" vertical="center"/>
    </xf>
    <xf numFmtId="0" fontId="13" fillId="2" borderId="1" xfId="5" applyNumberFormat="1" applyFont="1" applyFill="1" applyBorder="1" applyAlignment="1">
      <alignment horizontal="center" vertical="center" wrapText="1"/>
    </xf>
    <xf numFmtId="0" fontId="12" fillId="2" borderId="1" xfId="4" applyFont="1" applyFill="1" applyBorder="1" applyAlignment="1">
      <alignment horizontal="center" vertical="center"/>
    </xf>
    <xf numFmtId="0" fontId="14" fillId="2" borderId="1" xfId="4" applyFont="1" applyFill="1" applyBorder="1" applyAlignment="1">
      <alignment horizontal="center" vertical="center" wrapText="1"/>
    </xf>
    <xf numFmtId="0" fontId="14" fillId="2" borderId="1" xfId="4" applyFont="1" applyFill="1" applyBorder="1" applyAlignment="1">
      <alignment horizontal="right" vertical="center" wrapText="1"/>
    </xf>
    <xf numFmtId="0" fontId="23" fillId="2" borderId="1" xfId="4" applyFont="1" applyFill="1" applyBorder="1" applyAlignment="1">
      <alignment horizontal="justify" vertical="center"/>
    </xf>
    <xf numFmtId="0" fontId="11" fillId="2" borderId="1" xfId="4" applyFont="1" applyFill="1" applyBorder="1" applyAlignment="1">
      <alignment horizontal="center" vertical="center" wrapText="1"/>
    </xf>
    <xf numFmtId="0" fontId="13" fillId="2" borderId="1" xfId="4" applyFont="1" applyFill="1" applyBorder="1" applyAlignment="1">
      <alignment horizontal="right" vertical="center"/>
    </xf>
    <xf numFmtId="0" fontId="13" fillId="2" borderId="1" xfId="5" applyNumberFormat="1" applyFont="1" applyFill="1" applyBorder="1" applyAlignment="1">
      <alignment horizontal="right" vertical="center"/>
    </xf>
    <xf numFmtId="0" fontId="13" fillId="2" borderId="1" xfId="5" applyNumberFormat="1" applyFont="1" applyFill="1" applyBorder="1" applyAlignment="1" applyProtection="1">
      <alignment horizontal="center" vertical="center"/>
    </xf>
    <xf numFmtId="0" fontId="23" fillId="2" borderId="1" xfId="4" applyFont="1" applyFill="1" applyBorder="1" applyAlignment="1">
      <alignment horizontal="left" vertical="center"/>
    </xf>
    <xf numFmtId="1" fontId="11" fillId="2" borderId="1" xfId="4" applyNumberFormat="1" applyFont="1" applyFill="1" applyBorder="1" applyAlignment="1">
      <alignment horizontal="right" vertical="center"/>
    </xf>
    <xf numFmtId="0" fontId="11" fillId="2" borderId="1" xfId="4" applyFont="1" applyFill="1" applyBorder="1" applyAlignment="1">
      <alignment horizontal="left" vertical="center" wrapText="1"/>
    </xf>
    <xf numFmtId="167" fontId="14" fillId="2" borderId="1" xfId="3" applyNumberFormat="1" applyFont="1" applyFill="1" applyBorder="1" applyAlignment="1">
      <alignment horizontal="center" vertical="center" wrapText="1"/>
    </xf>
    <xf numFmtId="2" fontId="13" fillId="2" borderId="1" xfId="3" applyNumberFormat="1" applyFont="1" applyFill="1" applyBorder="1" applyAlignment="1">
      <alignment horizontal="left" vertical="center" wrapText="1"/>
    </xf>
    <xf numFmtId="1" fontId="13" fillId="2" borderId="1" xfId="3" applyNumberFormat="1" applyFont="1" applyFill="1" applyBorder="1" applyAlignment="1">
      <alignment horizontal="right" vertical="center" wrapText="1"/>
    </xf>
    <xf numFmtId="0" fontId="13" fillId="2" borderId="1" xfId="3" applyFont="1" applyFill="1" applyBorder="1" applyAlignment="1">
      <alignment horizontal="left" vertical="center" wrapText="1"/>
    </xf>
    <xf numFmtId="167" fontId="14" fillId="2" borderId="1" xfId="3" applyNumberFormat="1" applyFont="1" applyFill="1" applyBorder="1" applyAlignment="1">
      <alignment vertical="center" wrapText="1"/>
    </xf>
    <xf numFmtId="1" fontId="13" fillId="2" borderId="1" xfId="3" applyNumberFormat="1" applyFont="1" applyFill="1" applyBorder="1" applyAlignment="1">
      <alignment horizontal="center" vertical="center" wrapText="1"/>
    </xf>
    <xf numFmtId="2" fontId="14" fillId="2" borderId="1" xfId="3" applyNumberFormat="1" applyFont="1" applyFill="1" applyBorder="1" applyAlignment="1">
      <alignment horizontal="center" vertical="center" wrapText="1"/>
    </xf>
    <xf numFmtId="0" fontId="14" fillId="2" borderId="1" xfId="3" applyFont="1" applyFill="1" applyBorder="1" applyAlignment="1">
      <alignment horizontal="left" vertical="center" wrapText="1"/>
    </xf>
    <xf numFmtId="0" fontId="14" fillId="2" borderId="1" xfId="3" applyFont="1" applyFill="1" applyBorder="1" applyAlignment="1">
      <alignment horizontal="center" vertical="center"/>
    </xf>
    <xf numFmtId="2" fontId="13" fillId="2" borderId="1" xfId="3" applyNumberFormat="1" applyFont="1" applyFill="1" applyBorder="1" applyAlignment="1">
      <alignment horizontal="center" vertical="center" wrapText="1"/>
    </xf>
    <xf numFmtId="2" fontId="13" fillId="2" borderId="1" xfId="3" applyNumberFormat="1" applyFont="1" applyFill="1" applyBorder="1" applyAlignment="1">
      <alignment horizontal="right" vertical="center" wrapText="1"/>
    </xf>
    <xf numFmtId="2" fontId="13" fillId="2" borderId="1" xfId="3" applyNumberFormat="1" applyFont="1" applyFill="1" applyBorder="1" applyAlignment="1">
      <alignment vertical="center" wrapText="1"/>
    </xf>
    <xf numFmtId="0" fontId="13" fillId="2" borderId="1" xfId="3" applyFont="1" applyFill="1" applyBorder="1" applyAlignment="1">
      <alignment horizontal="center" vertical="center"/>
    </xf>
    <xf numFmtId="0" fontId="14" fillId="2" borderId="1" xfId="3" applyFont="1" applyFill="1" applyBorder="1" applyAlignment="1">
      <alignment horizontal="center" vertical="center" wrapText="1"/>
    </xf>
    <xf numFmtId="2" fontId="14" fillId="2" borderId="1" xfId="3" applyNumberFormat="1" applyFont="1" applyFill="1" applyBorder="1" applyAlignment="1">
      <alignment horizontal="center" vertical="center"/>
    </xf>
    <xf numFmtId="0" fontId="13" fillId="2" borderId="1" xfId="3" applyFont="1" applyFill="1" applyBorder="1" applyAlignment="1">
      <alignment horizontal="center" vertical="center" wrapText="1"/>
    </xf>
    <xf numFmtId="0" fontId="13" fillId="2" borderId="1" xfId="3" applyFont="1" applyFill="1" applyBorder="1" applyAlignment="1">
      <alignment vertical="center" wrapText="1"/>
    </xf>
    <xf numFmtId="2" fontId="13" fillId="2" borderId="1" xfId="6" applyNumberFormat="1" applyFont="1" applyFill="1" applyBorder="1" applyAlignment="1">
      <alignment vertical="center" wrapText="1"/>
    </xf>
    <xf numFmtId="2" fontId="14" fillId="2" borderId="1" xfId="6" applyNumberFormat="1" applyFont="1" applyFill="1" applyBorder="1" applyAlignment="1">
      <alignment horizontal="center" vertical="center"/>
    </xf>
    <xf numFmtId="1" fontId="13" fillId="2" borderId="1" xfId="6" applyNumberFormat="1" applyFont="1" applyFill="1" applyBorder="1" applyAlignment="1">
      <alignment vertical="center" wrapText="1"/>
    </xf>
    <xf numFmtId="0" fontId="14" fillId="2" borderId="1" xfId="3" applyFont="1" applyFill="1" applyBorder="1" applyAlignment="1">
      <alignment horizontal="center" vertical="center" wrapText="1"/>
    </xf>
    <xf numFmtId="1" fontId="11" fillId="2" borderId="1" xfId="3" applyNumberFormat="1" applyFont="1" applyFill="1" applyBorder="1" applyAlignment="1">
      <alignment horizontal="center" vertical="center" shrinkToFit="1"/>
    </xf>
    <xf numFmtId="1" fontId="11" fillId="2" borderId="1" xfId="9" applyNumberFormat="1" applyFont="1" applyFill="1" applyBorder="1" applyAlignment="1">
      <alignment horizontal="center" vertical="center"/>
    </xf>
    <xf numFmtId="166" fontId="18" fillId="2" borderId="1" xfId="7" applyNumberFormat="1" applyFont="1" applyFill="1" applyBorder="1" applyAlignment="1">
      <alignment horizontal="center" vertical="center"/>
    </xf>
    <xf numFmtId="0" fontId="19" fillId="0" borderId="0" xfId="0" applyFont="1" applyAlignment="1">
      <alignment vertical="center"/>
    </xf>
    <xf numFmtId="0" fontId="19" fillId="2" borderId="0" xfId="0" applyFont="1" applyFill="1" applyAlignment="1">
      <alignment vertical="center"/>
    </xf>
    <xf numFmtId="0" fontId="12" fillId="2" borderId="5" xfId="0" applyFont="1" applyFill="1" applyBorder="1" applyAlignment="1">
      <alignment horizontal="center" vertical="center"/>
    </xf>
    <xf numFmtId="170" fontId="12" fillId="2"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168" fontId="14" fillId="2" borderId="1" xfId="4" quotePrefix="1" applyNumberFormat="1" applyFont="1" applyFill="1" applyBorder="1" applyAlignment="1">
      <alignment horizontal="center" vertical="center" wrapText="1"/>
    </xf>
    <xf numFmtId="168" fontId="14" fillId="2" borderId="1" xfId="4" applyNumberFormat="1" applyFont="1" applyFill="1" applyBorder="1" applyAlignment="1">
      <alignment horizontal="center" vertical="center" wrapText="1"/>
    </xf>
    <xf numFmtId="167" fontId="14" fillId="2" borderId="1" xfId="4" applyNumberFormat="1" applyFont="1" applyFill="1" applyBorder="1" applyAlignment="1">
      <alignment horizontal="center" vertical="center" wrapText="1"/>
    </xf>
    <xf numFmtId="0" fontId="8" fillId="0" borderId="0" xfId="0" applyFont="1" applyAlignment="1">
      <alignment horizontal="center" vertical="center" wrapText="1"/>
    </xf>
    <xf numFmtId="1" fontId="14" fillId="2" borderId="1" xfId="3" applyNumberFormat="1" applyFont="1" applyFill="1" applyBorder="1" applyAlignment="1">
      <alignment vertical="center" wrapText="1"/>
    </xf>
    <xf numFmtId="1" fontId="12" fillId="2" borderId="1" xfId="3" applyNumberFormat="1" applyFont="1" applyFill="1" applyBorder="1" applyAlignment="1">
      <alignment horizontal="center" vertical="center" wrapText="1"/>
    </xf>
    <xf numFmtId="0" fontId="12" fillId="2" borderId="1" xfId="3" applyFont="1" applyFill="1" applyBorder="1" applyAlignment="1">
      <alignment horizontal="center" vertical="center"/>
    </xf>
    <xf numFmtId="0" fontId="19" fillId="0" borderId="0" xfId="0" applyFont="1" applyAlignment="1">
      <alignment horizontal="center" vertical="center"/>
    </xf>
    <xf numFmtId="0" fontId="11" fillId="2" borderId="1" xfId="0" applyFont="1" applyFill="1" applyBorder="1" applyAlignment="1">
      <alignment vertical="top" wrapText="1"/>
    </xf>
    <xf numFmtId="0" fontId="13" fillId="2" borderId="1" xfId="4" applyFont="1" applyFill="1" applyBorder="1" applyAlignment="1">
      <alignment horizontal="justify" vertical="top"/>
    </xf>
    <xf numFmtId="0" fontId="13" fillId="2" borderId="1" xfId="4" applyFont="1" applyFill="1" applyBorder="1" applyAlignment="1">
      <alignment horizontal="left" vertical="top" wrapText="1"/>
    </xf>
    <xf numFmtId="0" fontId="13" fillId="2" borderId="1" xfId="4" applyFont="1" applyFill="1" applyBorder="1" applyAlignment="1">
      <alignment horizontal="justify" vertical="top" wrapText="1"/>
    </xf>
    <xf numFmtId="2" fontId="14" fillId="2" borderId="1" xfId="4" applyNumberFormat="1" applyFont="1" applyFill="1" applyBorder="1" applyAlignment="1">
      <alignment horizontal="center" vertical="center"/>
    </xf>
    <xf numFmtId="2" fontId="12" fillId="2" borderId="1" xfId="4" applyNumberFormat="1" applyFont="1" applyFill="1" applyBorder="1" applyAlignment="1">
      <alignment horizontal="center" vertical="center"/>
    </xf>
    <xf numFmtId="2" fontId="11" fillId="2" borderId="1" xfId="3" applyNumberFormat="1" applyFont="1" applyFill="1" applyBorder="1" applyAlignment="1">
      <alignment horizontal="left" vertical="top" wrapText="1"/>
    </xf>
    <xf numFmtId="2" fontId="12" fillId="2" borderId="1" xfId="3" applyNumberFormat="1" applyFont="1" applyFill="1" applyBorder="1" applyAlignment="1">
      <alignment horizontal="center" vertical="center"/>
    </xf>
    <xf numFmtId="0" fontId="26" fillId="0" borderId="0" xfId="0" applyFont="1" applyAlignment="1">
      <alignment vertical="center"/>
    </xf>
    <xf numFmtId="0" fontId="27" fillId="2" borderId="1" xfId="0" applyFont="1" applyFill="1" applyBorder="1" applyAlignment="1">
      <alignment horizontal="center" vertical="center"/>
    </xf>
    <xf numFmtId="166" fontId="27" fillId="2" borderId="1" xfId="7" applyNumberFormat="1" applyFont="1" applyFill="1" applyBorder="1" applyAlignment="1">
      <alignment horizontal="center" vertical="center"/>
    </xf>
    <xf numFmtId="1" fontId="27" fillId="2" borderId="1" xfId="0"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left" vertical="center"/>
    </xf>
    <xf numFmtId="2"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7" fontId="14" fillId="2" borderId="1" xfId="3"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168" fontId="14" fillId="2" borderId="1" xfId="5" quotePrefix="1" applyNumberFormat="1" applyFont="1" applyFill="1" applyBorder="1" applyAlignment="1">
      <alignment horizontal="center" vertical="center" wrapText="1"/>
    </xf>
    <xf numFmtId="0" fontId="9" fillId="0" borderId="1" xfId="0" applyFont="1" applyBorder="1" applyAlignment="1">
      <alignment horizontal="center" vertical="center"/>
    </xf>
    <xf numFmtId="0" fontId="27" fillId="2" borderId="1" xfId="0" applyFont="1" applyFill="1" applyBorder="1" applyAlignment="1">
      <alignment horizontal="center" vertical="center"/>
    </xf>
    <xf numFmtId="167" fontId="12" fillId="2" borderId="1" xfId="3"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4" fillId="2" borderId="1" xfId="3" applyFont="1" applyFill="1" applyBorder="1" applyAlignment="1">
      <alignment horizontal="center" vertical="center" wrapText="1"/>
    </xf>
    <xf numFmtId="1" fontId="13" fillId="2" borderId="1" xfId="3" applyNumberFormat="1" applyFont="1" applyFill="1" applyBorder="1" applyAlignment="1">
      <alignment horizontal="right" vertical="center" wrapText="1"/>
    </xf>
    <xf numFmtId="2" fontId="14" fillId="2" borderId="1" xfId="3" applyNumberFormat="1" applyFont="1" applyFill="1" applyBorder="1" applyAlignment="1">
      <alignment horizontal="center" vertical="center" wrapText="1"/>
    </xf>
    <xf numFmtId="1" fontId="13" fillId="2" borderId="1" xfId="3" applyNumberFormat="1"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4" fillId="2" borderId="2" xfId="4" applyFont="1" applyFill="1" applyBorder="1" applyAlignment="1">
      <alignment horizontal="left" vertical="center" wrapText="1"/>
    </xf>
    <xf numFmtId="0" fontId="14" fillId="2" borderId="3" xfId="4" applyFont="1" applyFill="1" applyBorder="1" applyAlignment="1">
      <alignment horizontal="left" vertical="center" wrapText="1"/>
    </xf>
    <xf numFmtId="0" fontId="14" fillId="2" borderId="4" xfId="4" applyFont="1" applyFill="1" applyBorder="1" applyAlignment="1">
      <alignment horizontal="left" vertical="center" wrapText="1"/>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wrapText="1"/>
    </xf>
    <xf numFmtId="1" fontId="14" fillId="2" borderId="1" xfId="3" applyNumberFormat="1" applyFont="1" applyFill="1" applyBorder="1" applyAlignment="1">
      <alignment horizontal="center" vertical="center" wrapText="1"/>
    </xf>
    <xf numFmtId="168" fontId="14" fillId="2" borderId="1" xfId="4" quotePrefix="1" applyNumberFormat="1" applyFont="1" applyFill="1" applyBorder="1" applyAlignment="1">
      <alignment horizontal="center" vertical="center" wrapText="1"/>
    </xf>
    <xf numFmtId="169" fontId="14" fillId="2" borderId="1" xfId="5" applyNumberFormat="1" applyFont="1" applyFill="1" applyBorder="1" applyAlignment="1">
      <alignment horizontal="center" vertical="center" wrapText="1"/>
    </xf>
    <xf numFmtId="170" fontId="14" fillId="2" borderId="1" xfId="4" quotePrefix="1" applyNumberFormat="1" applyFont="1" applyFill="1" applyBorder="1" applyAlignment="1">
      <alignment horizontal="center" vertical="center"/>
    </xf>
    <xf numFmtId="168" fontId="14" fillId="2" borderId="1" xfId="4" applyNumberFormat="1" applyFont="1" applyFill="1" applyBorder="1" applyAlignment="1">
      <alignment horizontal="center" vertical="center" wrapText="1"/>
    </xf>
    <xf numFmtId="2" fontId="13" fillId="2" borderId="1" xfId="3" applyNumberFormat="1" applyFont="1" applyFill="1" applyBorder="1" applyAlignment="1">
      <alignment horizontal="left" vertical="center" wrapText="1"/>
    </xf>
    <xf numFmtId="168" fontId="14" fillId="2" borderId="1" xfId="5"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left" vertical="center"/>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2" fontId="1" fillId="0" borderId="1" xfId="0" applyNumberFormat="1" applyFont="1" applyBorder="1" applyAlignment="1">
      <alignment horizontal="right" vertical="center"/>
    </xf>
  </cellXfs>
  <cellStyles count="11">
    <cellStyle name="Comma" xfId="1" builtinId="3"/>
    <cellStyle name="Comma 2" xfId="5"/>
    <cellStyle name="Comma 2 2" xfId="8"/>
    <cellStyle name="Comma 3" xfId="10"/>
    <cellStyle name="Comma 4" xfId="7"/>
    <cellStyle name="Good" xfId="6" builtinId="26"/>
    <cellStyle name="Normal" xfId="0" builtinId="0"/>
    <cellStyle name="Normal 2" xfId="2"/>
    <cellStyle name="Normal 3" xfId="3"/>
    <cellStyle name="Normal 4" xfId="4"/>
    <cellStyle name="Normal 7"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2223135</xdr:colOff>
      <xdr:row>88</xdr:row>
      <xdr:rowOff>0</xdr:rowOff>
    </xdr:from>
    <xdr:ext cx="810260" cy="63500"/>
    <xdr:sp macro="" textlink="">
      <xdr:nvSpPr>
        <xdr:cNvPr id="3" name="AutoShape 3" descr="lip_image005">
          <a:extLst>
            <a:ext uri="{FF2B5EF4-FFF2-40B4-BE49-F238E27FC236}">
              <a16:creationId xmlns:a16="http://schemas.microsoft.com/office/drawing/2014/main" xmlns="" id="{89103712-0195-44BB-91B5-4B91974FD7EC}"/>
            </a:ext>
          </a:extLst>
        </xdr:cNvPr>
        <xdr:cNvSpPr>
          <a:spLocks noChangeAspect="1" noChangeArrowheads="1"/>
        </xdr:cNvSpPr>
      </xdr:nvSpPr>
      <xdr:spPr>
        <a:xfrm>
          <a:off x="2665095" y="73883520"/>
          <a:ext cx="810260" cy="63500"/>
        </a:xfrm>
        <a:prstGeom prst="rect">
          <a:avLst/>
        </a:prstGeom>
        <a:noFill/>
      </xdr:spPr>
      <xdr:txBody>
        <a:bodyPr rtlCol="0"/>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en-US"/>
        </a:p>
      </xdr:txBody>
    </xdr:sp>
    <xdr:clientData/>
  </xdr:oneCellAnchor>
  <xdr:oneCellAnchor>
    <xdr:from>
      <xdr:col>2</xdr:col>
      <xdr:colOff>2223135</xdr:colOff>
      <xdr:row>269</xdr:row>
      <xdr:rowOff>0</xdr:rowOff>
    </xdr:from>
    <xdr:ext cx="810260" cy="63500"/>
    <xdr:sp macro="" textlink="">
      <xdr:nvSpPr>
        <xdr:cNvPr id="2" name="AutoShape 3" descr="lip_image005">
          <a:extLst>
            <a:ext uri="{FF2B5EF4-FFF2-40B4-BE49-F238E27FC236}">
              <a16:creationId xmlns:a16="http://schemas.microsoft.com/office/drawing/2014/main" xmlns="" id="{20F7BB35-109B-401F-9BC7-A61CD4D07091}"/>
            </a:ext>
          </a:extLst>
        </xdr:cNvPr>
        <xdr:cNvSpPr>
          <a:spLocks noChangeAspect="1" noChangeArrowheads="1"/>
        </xdr:cNvSpPr>
      </xdr:nvSpPr>
      <xdr:spPr>
        <a:xfrm>
          <a:off x="3709035" y="101098350"/>
          <a:ext cx="810260" cy="63500"/>
        </a:xfrm>
        <a:prstGeom prst="rect">
          <a:avLst/>
        </a:prstGeom>
        <a:noFill/>
      </xdr:spPr>
      <xdr:txBody>
        <a:bodyPr rtlCol="0"/>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1"/>
  <sheetViews>
    <sheetView tabSelected="1" view="pageBreakPreview" zoomScale="70" zoomScaleNormal="85" zoomScaleSheetLayoutView="70" workbookViewId="0">
      <pane xSplit="3" ySplit="5" topLeftCell="D6" activePane="bottomRight" state="frozen"/>
      <selection pane="topRight" activeCell="D1" sqref="D1"/>
      <selection pane="bottomLeft" activeCell="A6" sqref="A6"/>
      <selection pane="bottomRight" activeCell="A4" sqref="A4:G4"/>
    </sheetView>
  </sheetViews>
  <sheetFormatPr defaultColWidth="8.88671875" defaultRowHeight="14.4" x14ac:dyDescent="0.3"/>
  <cols>
    <col min="1" max="1" width="8.88671875" style="16" customWidth="1"/>
    <col min="2" max="2" width="14.33203125" style="108" customWidth="1"/>
    <col min="3" max="3" width="60.88671875" style="7" customWidth="1"/>
    <col min="4" max="4" width="13" style="17" customWidth="1"/>
    <col min="5" max="5" width="9.33203125" style="16" customWidth="1"/>
    <col min="6" max="6" width="15.6640625" style="6" customWidth="1"/>
    <col min="7" max="7" width="25.109375" style="8" customWidth="1"/>
    <col min="8" max="16384" width="8.88671875" style="5"/>
  </cols>
  <sheetData>
    <row r="1" spans="1:8" s="4" customFormat="1" ht="24.9" customHeight="1" x14ac:dyDescent="0.3">
      <c r="A1" s="161" t="s">
        <v>0</v>
      </c>
      <c r="B1" s="161"/>
      <c r="C1" s="161"/>
      <c r="D1" s="161"/>
      <c r="E1" s="161"/>
      <c r="F1" s="161"/>
      <c r="G1" s="161"/>
      <c r="H1" s="41" t="s">
        <v>344</v>
      </c>
    </row>
    <row r="2" spans="1:8" s="4" customFormat="1" ht="24.9" customHeight="1" x14ac:dyDescent="0.3">
      <c r="A2" s="162" t="s">
        <v>357</v>
      </c>
      <c r="B2" s="162"/>
      <c r="C2" s="162"/>
      <c r="D2" s="162"/>
      <c r="E2" s="162"/>
      <c r="F2" s="162"/>
      <c r="G2" s="162"/>
      <c r="H2" s="41"/>
    </row>
    <row r="3" spans="1:8" s="4" customFormat="1" ht="24.9" customHeight="1" x14ac:dyDescent="0.3">
      <c r="A3" s="163" t="s">
        <v>1</v>
      </c>
      <c r="B3" s="163"/>
      <c r="C3" s="163"/>
      <c r="D3" s="163"/>
      <c r="E3" s="163"/>
      <c r="F3" s="163"/>
      <c r="G3" s="163"/>
      <c r="H3" s="41"/>
    </row>
    <row r="4" spans="1:8" s="4" customFormat="1" ht="66.75" customHeight="1" x14ac:dyDescent="0.3">
      <c r="A4" s="164" t="s">
        <v>358</v>
      </c>
      <c r="B4" s="165"/>
      <c r="C4" s="165"/>
      <c r="D4" s="165"/>
      <c r="E4" s="165"/>
      <c r="F4" s="165"/>
      <c r="G4" s="165"/>
      <c r="H4" s="41"/>
    </row>
    <row r="5" spans="1:8" ht="39.75" customHeight="1" x14ac:dyDescent="0.3">
      <c r="A5" s="18" t="s">
        <v>2</v>
      </c>
      <c r="B5" s="104" t="s">
        <v>3</v>
      </c>
      <c r="C5" s="18" t="s">
        <v>4</v>
      </c>
      <c r="D5" s="39" t="s">
        <v>323</v>
      </c>
      <c r="E5" s="18" t="s">
        <v>5</v>
      </c>
      <c r="F5" s="40" t="s">
        <v>6</v>
      </c>
      <c r="G5" s="40" t="s">
        <v>7</v>
      </c>
      <c r="H5" s="42"/>
    </row>
    <row r="6" spans="1:8" s="37" customFormat="1" ht="24.9" customHeight="1" x14ac:dyDescent="0.3">
      <c r="A6" s="35" t="s">
        <v>8</v>
      </c>
      <c r="B6" s="142" t="s">
        <v>9</v>
      </c>
      <c r="C6" s="143"/>
      <c r="D6" s="143"/>
      <c r="E6" s="143"/>
      <c r="F6" s="143"/>
      <c r="G6" s="144"/>
      <c r="H6" s="101"/>
    </row>
    <row r="7" spans="1:8" ht="151.80000000000001" x14ac:dyDescent="0.3">
      <c r="A7" s="19">
        <v>1</v>
      </c>
      <c r="B7" s="26" t="s">
        <v>10</v>
      </c>
      <c r="C7" s="30" t="s">
        <v>359</v>
      </c>
      <c r="D7" s="20">
        <v>13.5</v>
      </c>
      <c r="E7" s="38" t="s">
        <v>11</v>
      </c>
      <c r="F7" s="25"/>
      <c r="G7" s="44"/>
      <c r="H7" s="42"/>
    </row>
    <row r="8" spans="1:8" ht="110.4" x14ac:dyDescent="0.3">
      <c r="A8" s="19">
        <f>A7+1</f>
        <v>2</v>
      </c>
      <c r="B8" s="26" t="s">
        <v>10</v>
      </c>
      <c r="C8" s="30" t="s">
        <v>360</v>
      </c>
      <c r="D8" s="20">
        <v>8</v>
      </c>
      <c r="E8" s="38" t="s">
        <v>12</v>
      </c>
      <c r="F8" s="25"/>
      <c r="G8" s="44"/>
      <c r="H8" s="42"/>
    </row>
    <row r="9" spans="1:8" ht="48" customHeight="1" x14ac:dyDescent="0.3">
      <c r="A9" s="19">
        <f t="shared" ref="A9:A14" si="0">A8+1</f>
        <v>3</v>
      </c>
      <c r="B9" s="26" t="s">
        <v>13</v>
      </c>
      <c r="C9" s="30" t="s">
        <v>450</v>
      </c>
      <c r="D9" s="20">
        <v>0.3</v>
      </c>
      <c r="E9" s="38" t="s">
        <v>12</v>
      </c>
      <c r="F9" s="25"/>
      <c r="G9" s="44"/>
      <c r="H9" s="42"/>
    </row>
    <row r="10" spans="1:8" ht="75.75" customHeight="1" x14ac:dyDescent="0.3">
      <c r="A10" s="19">
        <f t="shared" si="0"/>
        <v>4</v>
      </c>
      <c r="B10" s="26" t="s">
        <v>451</v>
      </c>
      <c r="C10" s="30" t="s">
        <v>361</v>
      </c>
      <c r="D10" s="20">
        <v>350</v>
      </c>
      <c r="E10" s="38" t="s">
        <v>51</v>
      </c>
      <c r="F10" s="25"/>
      <c r="G10" s="44"/>
      <c r="H10" s="42"/>
    </row>
    <row r="11" spans="1:8" ht="69" x14ac:dyDescent="0.3">
      <c r="A11" s="19" t="s">
        <v>15</v>
      </c>
      <c r="B11" s="26" t="s">
        <v>16</v>
      </c>
      <c r="C11" s="30" t="s">
        <v>362</v>
      </c>
      <c r="D11" s="20">
        <v>948</v>
      </c>
      <c r="E11" s="38" t="s">
        <v>452</v>
      </c>
      <c r="F11" s="25"/>
      <c r="G11" s="44"/>
      <c r="H11" s="42"/>
    </row>
    <row r="12" spans="1:8" ht="55.2" x14ac:dyDescent="0.3">
      <c r="A12" s="19" t="s">
        <v>17</v>
      </c>
      <c r="B12" s="26" t="s">
        <v>18</v>
      </c>
      <c r="C12" s="30" t="s">
        <v>363</v>
      </c>
      <c r="D12" s="20">
        <v>50</v>
      </c>
      <c r="E12" s="38" t="s">
        <v>452</v>
      </c>
      <c r="F12" s="25"/>
      <c r="G12" s="44"/>
      <c r="H12" s="42"/>
    </row>
    <row r="13" spans="1:8" ht="41.4" x14ac:dyDescent="0.3">
      <c r="A13" s="19">
        <f>6</f>
        <v>6</v>
      </c>
      <c r="B13" s="26" t="s">
        <v>19</v>
      </c>
      <c r="C13" s="30" t="s">
        <v>20</v>
      </c>
      <c r="D13" s="20">
        <v>1250</v>
      </c>
      <c r="E13" s="38" t="s">
        <v>453</v>
      </c>
      <c r="F13" s="25"/>
      <c r="G13" s="44"/>
      <c r="H13" s="42"/>
    </row>
    <row r="14" spans="1:8" ht="69" x14ac:dyDescent="0.3">
      <c r="A14" s="19">
        <f t="shared" si="0"/>
        <v>7</v>
      </c>
      <c r="B14" s="26" t="s">
        <v>22</v>
      </c>
      <c r="C14" s="30" t="s">
        <v>364</v>
      </c>
      <c r="D14" s="20">
        <v>3.2</v>
      </c>
      <c r="E14" s="38" t="s">
        <v>12</v>
      </c>
      <c r="F14" s="25"/>
      <c r="G14" s="44"/>
      <c r="H14" s="42"/>
    </row>
    <row r="15" spans="1:8" ht="69" x14ac:dyDescent="0.3">
      <c r="A15" s="102">
        <v>8</v>
      </c>
      <c r="B15" s="26" t="s">
        <v>23</v>
      </c>
      <c r="C15" s="30" t="s">
        <v>365</v>
      </c>
      <c r="D15" s="20">
        <v>45</v>
      </c>
      <c r="E15" s="38" t="s">
        <v>24</v>
      </c>
      <c r="F15" s="25"/>
      <c r="G15" s="44"/>
      <c r="H15" s="42"/>
    </row>
    <row r="16" spans="1:8" ht="55.2" x14ac:dyDescent="0.3">
      <c r="A16" s="19">
        <v>9</v>
      </c>
      <c r="B16" s="26" t="s">
        <v>25</v>
      </c>
      <c r="C16" s="30" t="s">
        <v>366</v>
      </c>
      <c r="D16" s="20">
        <v>100</v>
      </c>
      <c r="E16" s="38" t="s">
        <v>24</v>
      </c>
      <c r="F16" s="25"/>
      <c r="G16" s="45"/>
      <c r="H16" s="42"/>
    </row>
    <row r="17" spans="1:8" s="28" customFormat="1" ht="39.9" customHeight="1" x14ac:dyDescent="0.3">
      <c r="A17" s="35"/>
      <c r="B17" s="137" t="s">
        <v>26</v>
      </c>
      <c r="C17" s="137"/>
      <c r="D17" s="35"/>
      <c r="E17" s="35"/>
      <c r="F17" s="31"/>
      <c r="G17" s="32"/>
      <c r="H17" s="112"/>
    </row>
    <row r="18" spans="1:8" s="29" customFormat="1" ht="30" customHeight="1" x14ac:dyDescent="0.3">
      <c r="A18" s="35" t="s">
        <v>27</v>
      </c>
      <c r="B18" s="142" t="s">
        <v>28</v>
      </c>
      <c r="C18" s="143"/>
      <c r="D18" s="143"/>
      <c r="E18" s="143"/>
      <c r="F18" s="143"/>
      <c r="G18" s="144"/>
      <c r="H18" s="100"/>
    </row>
    <row r="19" spans="1:8" s="6" customFormat="1" ht="92.25" customHeight="1" x14ac:dyDescent="0.3">
      <c r="A19" s="19">
        <f>A16+1</f>
        <v>10</v>
      </c>
      <c r="B19" s="26" t="s">
        <v>29</v>
      </c>
      <c r="C19" s="30" t="s">
        <v>367</v>
      </c>
      <c r="D19" s="20">
        <v>166</v>
      </c>
      <c r="E19" s="38" t="s">
        <v>453</v>
      </c>
      <c r="F19" s="25"/>
      <c r="G19" s="44"/>
      <c r="H19" s="43"/>
    </row>
    <row r="20" spans="1:8" s="6" customFormat="1" ht="138" x14ac:dyDescent="0.3">
      <c r="A20" s="19">
        <f>A19+1</f>
        <v>11</v>
      </c>
      <c r="B20" s="26" t="s">
        <v>30</v>
      </c>
      <c r="C20" s="30" t="s">
        <v>368</v>
      </c>
      <c r="D20" s="20">
        <v>2472</v>
      </c>
      <c r="E20" s="38" t="s">
        <v>453</v>
      </c>
      <c r="F20" s="25"/>
      <c r="G20" s="44"/>
      <c r="H20" s="43"/>
    </row>
    <row r="21" spans="1:8" s="6" customFormat="1" ht="41.4" x14ac:dyDescent="0.3">
      <c r="A21" s="19">
        <f>A20+1</f>
        <v>12</v>
      </c>
      <c r="B21" s="26" t="s">
        <v>31</v>
      </c>
      <c r="C21" s="30" t="s">
        <v>369</v>
      </c>
      <c r="D21" s="20">
        <v>112</v>
      </c>
      <c r="E21" s="38" t="s">
        <v>453</v>
      </c>
      <c r="F21" s="25"/>
      <c r="G21" s="44"/>
      <c r="H21" s="43"/>
    </row>
    <row r="22" spans="1:8" s="28" customFormat="1" ht="30" customHeight="1" x14ac:dyDescent="0.3">
      <c r="A22" s="35"/>
      <c r="B22" s="137" t="s">
        <v>32</v>
      </c>
      <c r="C22" s="137"/>
      <c r="D22" s="35"/>
      <c r="E22" s="35"/>
      <c r="F22" s="31"/>
      <c r="G22" s="32"/>
      <c r="H22" s="112"/>
    </row>
    <row r="23" spans="1:8" s="29" customFormat="1" ht="32.25" customHeight="1" x14ac:dyDescent="0.3">
      <c r="A23" s="35" t="s">
        <v>33</v>
      </c>
      <c r="B23" s="142" t="s">
        <v>34</v>
      </c>
      <c r="C23" s="143"/>
      <c r="D23" s="143"/>
      <c r="E23" s="143"/>
      <c r="F23" s="143"/>
      <c r="G23" s="144"/>
      <c r="H23" s="100"/>
    </row>
    <row r="24" spans="1:8" ht="82.8" x14ac:dyDescent="0.3">
      <c r="A24" s="19">
        <f>A21+1</f>
        <v>13</v>
      </c>
      <c r="B24" s="26" t="s">
        <v>35</v>
      </c>
      <c r="C24" s="30" t="s">
        <v>36</v>
      </c>
      <c r="D24" s="20">
        <v>192.83</v>
      </c>
      <c r="E24" s="38" t="s">
        <v>37</v>
      </c>
      <c r="F24" s="33"/>
      <c r="G24" s="34"/>
      <c r="H24" s="42"/>
    </row>
    <row r="25" spans="1:8" ht="62.4" x14ac:dyDescent="0.3">
      <c r="A25" s="19" t="s">
        <v>345</v>
      </c>
      <c r="B25" s="21" t="s">
        <v>346</v>
      </c>
      <c r="C25" s="22" t="s">
        <v>347</v>
      </c>
      <c r="D25" s="23" t="s">
        <v>349</v>
      </c>
      <c r="E25" s="24" t="s">
        <v>348</v>
      </c>
      <c r="F25" s="33"/>
      <c r="G25" s="34"/>
      <c r="H25" s="42"/>
    </row>
    <row r="26" spans="1:8" ht="41.4" x14ac:dyDescent="0.3">
      <c r="A26" s="19">
        <f>A24+1</f>
        <v>14</v>
      </c>
      <c r="B26" s="26" t="s">
        <v>38</v>
      </c>
      <c r="C26" s="30" t="s">
        <v>39</v>
      </c>
      <c r="D26" s="20">
        <v>76.5</v>
      </c>
      <c r="E26" s="38" t="s">
        <v>37</v>
      </c>
      <c r="F26" s="33"/>
      <c r="G26" s="34"/>
      <c r="H26" s="42"/>
    </row>
    <row r="27" spans="1:8" ht="35.25" customHeight="1" x14ac:dyDescent="0.3">
      <c r="A27" s="19">
        <f t="shared" ref="A27:A36" si="1">A26+1</f>
        <v>15</v>
      </c>
      <c r="B27" s="26" t="s">
        <v>40</v>
      </c>
      <c r="C27" s="30" t="s">
        <v>41</v>
      </c>
      <c r="D27" s="20">
        <v>76.5</v>
      </c>
      <c r="E27" s="38" t="s">
        <v>37</v>
      </c>
      <c r="F27" s="33"/>
      <c r="G27" s="34"/>
      <c r="H27" s="42"/>
    </row>
    <row r="28" spans="1:8" ht="90.75" customHeight="1" x14ac:dyDescent="0.3">
      <c r="A28" s="148">
        <f t="shared" si="1"/>
        <v>16</v>
      </c>
      <c r="B28" s="151" t="s">
        <v>42</v>
      </c>
      <c r="C28" s="113" t="s">
        <v>370</v>
      </c>
      <c r="D28" s="20"/>
      <c r="E28" s="38"/>
      <c r="F28" s="33"/>
      <c r="G28" s="34"/>
      <c r="H28" s="42"/>
    </row>
    <row r="29" spans="1:8" ht="28.5" customHeight="1" x14ac:dyDescent="0.3">
      <c r="A29" s="150"/>
      <c r="B29" s="151"/>
      <c r="C29" s="54" t="s">
        <v>43</v>
      </c>
      <c r="D29" s="20">
        <v>111.55</v>
      </c>
      <c r="E29" s="38" t="s">
        <v>37</v>
      </c>
      <c r="F29" s="33"/>
      <c r="G29" s="34"/>
      <c r="H29" s="42"/>
    </row>
    <row r="30" spans="1:8" ht="120.75" customHeight="1" x14ac:dyDescent="0.3">
      <c r="A30" s="19">
        <f>A28+1</f>
        <v>17</v>
      </c>
      <c r="B30" s="26" t="s">
        <v>44</v>
      </c>
      <c r="C30" s="113" t="s">
        <v>371</v>
      </c>
      <c r="D30" s="20">
        <v>24.5</v>
      </c>
      <c r="E30" s="38" t="s">
        <v>37</v>
      </c>
      <c r="F30" s="25"/>
      <c r="G30" s="34"/>
      <c r="H30" s="42"/>
    </row>
    <row r="31" spans="1:8" ht="123" customHeight="1" x14ac:dyDescent="0.3">
      <c r="A31" s="19">
        <f t="shared" si="1"/>
        <v>18</v>
      </c>
      <c r="B31" s="26" t="s">
        <v>45</v>
      </c>
      <c r="C31" s="113" t="s">
        <v>372</v>
      </c>
      <c r="D31" s="20">
        <v>9.69</v>
      </c>
      <c r="E31" s="38" t="s">
        <v>37</v>
      </c>
      <c r="F31" s="25"/>
      <c r="G31" s="34"/>
      <c r="H31" s="42"/>
    </row>
    <row r="32" spans="1:8" ht="119.25" customHeight="1" x14ac:dyDescent="0.3">
      <c r="A32" s="19">
        <f t="shared" si="1"/>
        <v>19</v>
      </c>
      <c r="B32" s="26" t="s">
        <v>46</v>
      </c>
      <c r="C32" s="113" t="s">
        <v>352</v>
      </c>
      <c r="D32" s="20">
        <v>33.909999999999997</v>
      </c>
      <c r="E32" s="38" t="s">
        <v>37</v>
      </c>
      <c r="F32" s="25"/>
      <c r="G32" s="34"/>
      <c r="H32" s="42"/>
    </row>
    <row r="33" spans="1:8" ht="136.5" customHeight="1" x14ac:dyDescent="0.3">
      <c r="A33" s="19">
        <f t="shared" si="1"/>
        <v>20</v>
      </c>
      <c r="B33" s="26" t="s">
        <v>47</v>
      </c>
      <c r="C33" s="113" t="s">
        <v>373</v>
      </c>
      <c r="D33" s="20">
        <v>106.23</v>
      </c>
      <c r="E33" s="38" t="s">
        <v>37</v>
      </c>
      <c r="F33" s="25"/>
      <c r="G33" s="34"/>
      <c r="H33" s="42"/>
    </row>
    <row r="34" spans="1:8" ht="119.25" customHeight="1" x14ac:dyDescent="0.3">
      <c r="A34" s="19">
        <f t="shared" si="1"/>
        <v>21</v>
      </c>
      <c r="B34" s="26" t="s">
        <v>48</v>
      </c>
      <c r="C34" s="113" t="s">
        <v>374</v>
      </c>
      <c r="D34" s="20">
        <v>22.14</v>
      </c>
      <c r="E34" s="38" t="s">
        <v>37</v>
      </c>
      <c r="F34" s="25"/>
      <c r="G34" s="34"/>
      <c r="H34" s="42"/>
    </row>
    <row r="35" spans="1:8" ht="64.5" customHeight="1" x14ac:dyDescent="0.3">
      <c r="A35" s="19">
        <f t="shared" si="1"/>
        <v>22</v>
      </c>
      <c r="B35" s="26" t="s">
        <v>49</v>
      </c>
      <c r="C35" s="113" t="s">
        <v>353</v>
      </c>
      <c r="D35" s="20">
        <v>687.18</v>
      </c>
      <c r="E35" s="38" t="s">
        <v>37</v>
      </c>
      <c r="F35" s="25"/>
      <c r="G35" s="34"/>
      <c r="H35" s="42"/>
    </row>
    <row r="36" spans="1:8" ht="234.6" x14ac:dyDescent="0.3">
      <c r="A36" s="19">
        <f t="shared" si="1"/>
        <v>23</v>
      </c>
      <c r="B36" s="26" t="s">
        <v>50</v>
      </c>
      <c r="C36" s="30" t="s">
        <v>355</v>
      </c>
      <c r="D36" s="20">
        <f>11700+2000</f>
        <v>13700</v>
      </c>
      <c r="E36" s="38" t="s">
        <v>51</v>
      </c>
      <c r="F36" s="25"/>
      <c r="G36" s="34"/>
      <c r="H36" s="42"/>
    </row>
    <row r="37" spans="1:8" s="28" customFormat="1" ht="30" customHeight="1" x14ac:dyDescent="0.3">
      <c r="A37" s="35"/>
      <c r="B37" s="137" t="s">
        <v>52</v>
      </c>
      <c r="C37" s="137"/>
      <c r="D37" s="35"/>
      <c r="E37" s="35"/>
      <c r="F37" s="31"/>
      <c r="G37" s="32"/>
      <c r="H37" s="112"/>
    </row>
    <row r="38" spans="1:8" s="29" customFormat="1" ht="27" customHeight="1" x14ac:dyDescent="0.3">
      <c r="A38" s="35" t="s">
        <v>53</v>
      </c>
      <c r="B38" s="142" t="s">
        <v>54</v>
      </c>
      <c r="C38" s="143"/>
      <c r="D38" s="143"/>
      <c r="E38" s="143"/>
      <c r="F38" s="143"/>
      <c r="G38" s="144"/>
      <c r="H38" s="100"/>
    </row>
    <row r="39" spans="1:8" s="6" customFormat="1" ht="58.95" customHeight="1" x14ac:dyDescent="0.3">
      <c r="A39" s="132">
        <f>A36+1</f>
        <v>24</v>
      </c>
      <c r="B39" s="151" t="s">
        <v>55</v>
      </c>
      <c r="C39" s="30" t="s">
        <v>375</v>
      </c>
      <c r="D39" s="20"/>
      <c r="E39" s="38"/>
      <c r="F39" s="19"/>
      <c r="G39" s="53"/>
      <c r="H39" s="43"/>
    </row>
    <row r="40" spans="1:8" s="6" customFormat="1" ht="30" customHeight="1" x14ac:dyDescent="0.3">
      <c r="A40" s="132"/>
      <c r="B40" s="151"/>
      <c r="C40" s="27" t="s">
        <v>56</v>
      </c>
      <c r="D40" s="20">
        <v>125</v>
      </c>
      <c r="E40" s="38" t="s">
        <v>37</v>
      </c>
      <c r="F40" s="55"/>
      <c r="G40" s="44"/>
      <c r="H40" s="43"/>
    </row>
    <row r="41" spans="1:8" s="6" customFormat="1" ht="124.2" x14ac:dyDescent="0.3">
      <c r="A41" s="19">
        <f>A39+1</f>
        <v>25</v>
      </c>
      <c r="B41" s="26" t="s">
        <v>57</v>
      </c>
      <c r="C41" s="30" t="s">
        <v>376</v>
      </c>
      <c r="D41" s="20">
        <v>1.1499999999999999</v>
      </c>
      <c r="E41" s="38" t="s">
        <v>37</v>
      </c>
      <c r="F41" s="55"/>
      <c r="G41" s="44"/>
      <c r="H41" s="43"/>
    </row>
    <row r="42" spans="1:8" s="6" customFormat="1" ht="234.6" x14ac:dyDescent="0.3">
      <c r="A42" s="19">
        <f>A41+1</f>
        <v>26</v>
      </c>
      <c r="B42" s="26" t="s">
        <v>50</v>
      </c>
      <c r="C42" s="30" t="s">
        <v>355</v>
      </c>
      <c r="D42" s="20">
        <f>110</f>
        <v>110</v>
      </c>
      <c r="E42" s="38" t="s">
        <v>51</v>
      </c>
      <c r="F42" s="55"/>
      <c r="G42" s="44"/>
      <c r="H42" s="43"/>
    </row>
    <row r="43" spans="1:8" s="6" customFormat="1" ht="96.6" x14ac:dyDescent="0.3">
      <c r="A43" s="19">
        <f>A42+1</f>
        <v>27</v>
      </c>
      <c r="B43" s="26" t="s">
        <v>58</v>
      </c>
      <c r="C43" s="30" t="s">
        <v>377</v>
      </c>
      <c r="D43" s="20">
        <v>765</v>
      </c>
      <c r="E43" s="38" t="s">
        <v>452</v>
      </c>
      <c r="F43" s="55"/>
      <c r="G43" s="44"/>
      <c r="H43" s="43"/>
    </row>
    <row r="44" spans="1:8" s="6" customFormat="1" ht="91.5" customHeight="1" x14ac:dyDescent="0.3">
      <c r="A44" s="19">
        <f>A43+1</f>
        <v>28</v>
      </c>
      <c r="B44" s="26" t="s">
        <v>59</v>
      </c>
      <c r="C44" s="30" t="s">
        <v>378</v>
      </c>
      <c r="D44" s="20">
        <v>325</v>
      </c>
      <c r="E44" s="38" t="s">
        <v>452</v>
      </c>
      <c r="F44" s="55"/>
      <c r="G44" s="44"/>
      <c r="H44" s="43"/>
    </row>
    <row r="45" spans="1:8" s="6" customFormat="1" ht="55.2" x14ac:dyDescent="0.3">
      <c r="A45" s="19">
        <f>A44+1</f>
        <v>29</v>
      </c>
      <c r="B45" s="26" t="s">
        <v>60</v>
      </c>
      <c r="C45" s="30" t="s">
        <v>379</v>
      </c>
      <c r="D45" s="20">
        <v>225</v>
      </c>
      <c r="E45" s="38" t="s">
        <v>452</v>
      </c>
      <c r="F45" s="55"/>
      <c r="G45" s="44"/>
      <c r="H45" s="43"/>
    </row>
    <row r="46" spans="1:8" s="6" customFormat="1" ht="39.75" customHeight="1" x14ac:dyDescent="0.3">
      <c r="A46" s="19">
        <f t="shared" ref="A46:A49" si="2">A45+1</f>
        <v>30</v>
      </c>
      <c r="B46" s="26" t="s">
        <v>61</v>
      </c>
      <c r="C46" s="30" t="s">
        <v>62</v>
      </c>
      <c r="D46" s="20">
        <v>33</v>
      </c>
      <c r="E46" s="38" t="s">
        <v>452</v>
      </c>
      <c r="F46" s="55"/>
      <c r="G46" s="44"/>
      <c r="H46" s="43"/>
    </row>
    <row r="47" spans="1:8" s="6" customFormat="1" ht="151.80000000000001" x14ac:dyDescent="0.3">
      <c r="A47" s="19">
        <f t="shared" si="2"/>
        <v>31</v>
      </c>
      <c r="B47" s="26" t="s">
        <v>63</v>
      </c>
      <c r="C47" s="30" t="s">
        <v>64</v>
      </c>
      <c r="D47" s="20">
        <v>5</v>
      </c>
      <c r="E47" s="38" t="s">
        <v>175</v>
      </c>
      <c r="F47" s="55"/>
      <c r="G47" s="44"/>
      <c r="H47" s="43"/>
    </row>
    <row r="48" spans="1:8" s="6" customFormat="1" ht="27.6" x14ac:dyDescent="0.3">
      <c r="A48" s="19">
        <f>A47+1</f>
        <v>32</v>
      </c>
      <c r="B48" s="26" t="s">
        <v>65</v>
      </c>
      <c r="C48" s="30" t="s">
        <v>342</v>
      </c>
      <c r="D48" s="20">
        <v>4</v>
      </c>
      <c r="E48" s="38" t="s">
        <v>175</v>
      </c>
      <c r="F48" s="55"/>
      <c r="G48" s="44"/>
      <c r="H48" s="43"/>
    </row>
    <row r="49" spans="1:8" s="6" customFormat="1" ht="55.2" x14ac:dyDescent="0.3">
      <c r="A49" s="19">
        <f t="shared" si="2"/>
        <v>33</v>
      </c>
      <c r="B49" s="26" t="s">
        <v>66</v>
      </c>
      <c r="C49" s="30" t="s">
        <v>380</v>
      </c>
      <c r="D49" s="20">
        <v>44</v>
      </c>
      <c r="E49" s="38" t="s">
        <v>452</v>
      </c>
      <c r="F49" s="55"/>
      <c r="G49" s="44"/>
      <c r="H49" s="43"/>
    </row>
    <row r="50" spans="1:8" s="6" customFormat="1" ht="121.5" customHeight="1" x14ac:dyDescent="0.3">
      <c r="A50" s="132">
        <f>A49+1</f>
        <v>34</v>
      </c>
      <c r="B50" s="151" t="s">
        <v>67</v>
      </c>
      <c r="C50" s="30" t="s">
        <v>381</v>
      </c>
      <c r="D50" s="20"/>
      <c r="E50" s="38"/>
      <c r="F50" s="55"/>
      <c r="G50" s="44"/>
      <c r="H50" s="43"/>
    </row>
    <row r="51" spans="1:8" s="6" customFormat="1" ht="23.25" customHeight="1" x14ac:dyDescent="0.3">
      <c r="A51" s="132"/>
      <c r="B51" s="151"/>
      <c r="C51" s="27" t="s">
        <v>68</v>
      </c>
      <c r="D51" s="20">
        <v>61</v>
      </c>
      <c r="E51" s="38" t="s">
        <v>452</v>
      </c>
      <c r="F51" s="55"/>
      <c r="G51" s="44"/>
      <c r="H51" s="43"/>
    </row>
    <row r="52" spans="1:8" s="6" customFormat="1" ht="136.5" customHeight="1" x14ac:dyDescent="0.3">
      <c r="A52" s="132">
        <f>A50+1</f>
        <v>35</v>
      </c>
      <c r="B52" s="151" t="s">
        <v>69</v>
      </c>
      <c r="C52" s="30" t="s">
        <v>382</v>
      </c>
      <c r="D52" s="20"/>
      <c r="E52" s="38"/>
      <c r="F52" s="55"/>
      <c r="G52" s="44"/>
      <c r="H52" s="43"/>
    </row>
    <row r="53" spans="1:8" s="6" customFormat="1" ht="28.5" customHeight="1" x14ac:dyDescent="0.3">
      <c r="A53" s="132"/>
      <c r="B53" s="151"/>
      <c r="C53" s="27" t="s">
        <v>70</v>
      </c>
      <c r="D53" s="20">
        <v>100</v>
      </c>
      <c r="E53" s="38" t="s">
        <v>452</v>
      </c>
      <c r="F53" s="55"/>
      <c r="G53" s="44"/>
      <c r="H53" s="43"/>
    </row>
    <row r="54" spans="1:8" s="6" customFormat="1" ht="272.25" customHeight="1" x14ac:dyDescent="0.3">
      <c r="A54" s="132">
        <f>A52+1</f>
        <v>36</v>
      </c>
      <c r="B54" s="151" t="s">
        <v>71</v>
      </c>
      <c r="C54" s="30" t="s">
        <v>383</v>
      </c>
      <c r="D54" s="20"/>
      <c r="E54" s="38"/>
      <c r="F54" s="55"/>
      <c r="G54" s="44"/>
      <c r="H54" s="43"/>
    </row>
    <row r="55" spans="1:8" s="6" customFormat="1" x14ac:dyDescent="0.3">
      <c r="A55" s="132"/>
      <c r="B55" s="151"/>
      <c r="C55" s="30" t="s">
        <v>72</v>
      </c>
      <c r="D55" s="20">
        <v>429</v>
      </c>
      <c r="E55" s="38" t="s">
        <v>452</v>
      </c>
      <c r="F55" s="55"/>
      <c r="G55" s="44"/>
      <c r="H55" s="43"/>
    </row>
    <row r="56" spans="1:8" s="28" customFormat="1" ht="30" customHeight="1" x14ac:dyDescent="0.3">
      <c r="A56" s="35"/>
      <c r="B56" s="137" t="s">
        <v>73</v>
      </c>
      <c r="C56" s="137"/>
      <c r="D56" s="35"/>
      <c r="E56" s="35"/>
      <c r="F56" s="31"/>
      <c r="G56" s="32"/>
      <c r="H56" s="112"/>
    </row>
    <row r="57" spans="1:8" s="29" customFormat="1" ht="31.5" customHeight="1" x14ac:dyDescent="0.3">
      <c r="A57" s="35" t="s">
        <v>74</v>
      </c>
      <c r="B57" s="142" t="s">
        <v>75</v>
      </c>
      <c r="C57" s="143"/>
      <c r="D57" s="143"/>
      <c r="E57" s="143"/>
      <c r="F57" s="143"/>
      <c r="G57" s="144"/>
      <c r="H57" s="100"/>
    </row>
    <row r="58" spans="1:8" s="6" customFormat="1" ht="107.25" customHeight="1" x14ac:dyDescent="0.3">
      <c r="A58" s="19">
        <f>A54+1</f>
        <v>37</v>
      </c>
      <c r="B58" s="26" t="s">
        <v>76</v>
      </c>
      <c r="C58" s="30" t="s">
        <v>36</v>
      </c>
      <c r="D58" s="20">
        <f>55.68*0.6*0.6</f>
        <v>20.044799999999999</v>
      </c>
      <c r="E58" s="38" t="s">
        <v>37</v>
      </c>
      <c r="F58" s="33"/>
      <c r="G58" s="34"/>
      <c r="H58" s="43"/>
    </row>
    <row r="59" spans="1:8" ht="62.4" x14ac:dyDescent="0.3">
      <c r="A59" s="19" t="s">
        <v>350</v>
      </c>
      <c r="B59" s="21" t="s">
        <v>346</v>
      </c>
      <c r="C59" s="22" t="s">
        <v>347</v>
      </c>
      <c r="D59" s="23" t="s">
        <v>349</v>
      </c>
      <c r="E59" s="24" t="s">
        <v>348</v>
      </c>
      <c r="F59" s="33"/>
      <c r="G59" s="34"/>
      <c r="H59" s="42"/>
    </row>
    <row r="60" spans="1:8" s="6" customFormat="1" ht="96.6" x14ac:dyDescent="0.3">
      <c r="A60" s="132">
        <f>A58+1</f>
        <v>38</v>
      </c>
      <c r="B60" s="151" t="s">
        <v>42</v>
      </c>
      <c r="C60" s="30" t="s">
        <v>351</v>
      </c>
      <c r="D60" s="20"/>
      <c r="E60" s="38"/>
      <c r="F60" s="33"/>
      <c r="G60" s="34"/>
      <c r="H60" s="43"/>
    </row>
    <row r="61" spans="1:8" s="6" customFormat="1" ht="24.9" customHeight="1" x14ac:dyDescent="0.3">
      <c r="A61" s="132"/>
      <c r="B61" s="151"/>
      <c r="C61" s="30" t="s">
        <v>77</v>
      </c>
      <c r="D61" s="20">
        <f>55.68*0.6*0.1</f>
        <v>3.3408000000000002</v>
      </c>
      <c r="E61" s="38" t="s">
        <v>37</v>
      </c>
      <c r="F61" s="33"/>
      <c r="G61" s="34"/>
      <c r="H61" s="43"/>
    </row>
    <row r="62" spans="1:8" s="6" customFormat="1" ht="24.9" customHeight="1" x14ac:dyDescent="0.3">
      <c r="A62" s="132"/>
      <c r="B62" s="151"/>
      <c r="C62" s="30" t="s">
        <v>78</v>
      </c>
      <c r="D62" s="20">
        <v>46</v>
      </c>
      <c r="E62" s="38" t="s">
        <v>37</v>
      </c>
      <c r="F62" s="33"/>
      <c r="G62" s="34"/>
      <c r="H62" s="43"/>
    </row>
    <row r="63" spans="1:8" s="6" customFormat="1" ht="165.6" x14ac:dyDescent="0.3">
      <c r="A63" s="148">
        <f>A60+1</f>
        <v>39</v>
      </c>
      <c r="B63" s="26" t="s">
        <v>79</v>
      </c>
      <c r="C63" s="30" t="s">
        <v>80</v>
      </c>
      <c r="D63" s="20"/>
      <c r="E63" s="38"/>
      <c r="F63" s="33"/>
      <c r="G63" s="34"/>
      <c r="H63" s="43"/>
    </row>
    <row r="64" spans="1:8" s="6" customFormat="1" ht="24.9" customHeight="1" x14ac:dyDescent="0.3">
      <c r="A64" s="149"/>
      <c r="B64" s="26"/>
      <c r="C64" s="30" t="s">
        <v>81</v>
      </c>
      <c r="D64" s="20">
        <v>30</v>
      </c>
      <c r="E64" s="38" t="s">
        <v>452</v>
      </c>
      <c r="F64" s="33"/>
      <c r="G64" s="34"/>
      <c r="H64" s="43"/>
    </row>
    <row r="65" spans="1:8" s="6" customFormat="1" ht="24.9" customHeight="1" x14ac:dyDescent="0.3">
      <c r="A65" s="150"/>
      <c r="B65" s="26"/>
      <c r="C65" s="30" t="s">
        <v>82</v>
      </c>
      <c r="D65" s="20">
        <f>12*4.6</f>
        <v>55.199999999999996</v>
      </c>
      <c r="E65" s="38" t="s">
        <v>452</v>
      </c>
      <c r="F65" s="33"/>
      <c r="G65" s="34"/>
      <c r="H65" s="43"/>
    </row>
    <row r="66" spans="1:8" s="6" customFormat="1" ht="41.4" x14ac:dyDescent="0.3">
      <c r="A66" s="19">
        <f>A63+1</f>
        <v>40</v>
      </c>
      <c r="B66" s="26" t="s">
        <v>83</v>
      </c>
      <c r="C66" s="30" t="s">
        <v>354</v>
      </c>
      <c r="D66" s="20">
        <f>(55.68*0.6*0.6)+(55.68*0.45*0.4)</f>
        <v>30.0672</v>
      </c>
      <c r="E66" s="38" t="s">
        <v>37</v>
      </c>
      <c r="F66" s="33"/>
      <c r="G66" s="34"/>
      <c r="H66" s="43"/>
    </row>
    <row r="67" spans="1:8" s="6" customFormat="1" ht="41.4" x14ac:dyDescent="0.3">
      <c r="A67" s="19">
        <f t="shared" ref="A67:A74" si="3">A66+1</f>
        <v>41</v>
      </c>
      <c r="B67" s="26" t="s">
        <v>84</v>
      </c>
      <c r="C67" s="30" t="s">
        <v>85</v>
      </c>
      <c r="D67" s="20">
        <v>9.5500000000000007</v>
      </c>
      <c r="E67" s="38" t="s">
        <v>37</v>
      </c>
      <c r="F67" s="33"/>
      <c r="G67" s="34"/>
      <c r="H67" s="43"/>
    </row>
    <row r="68" spans="1:8" s="6" customFormat="1" ht="110.4" x14ac:dyDescent="0.3">
      <c r="A68" s="19">
        <f t="shared" si="3"/>
        <v>42</v>
      </c>
      <c r="B68" s="26" t="s">
        <v>46</v>
      </c>
      <c r="C68" s="30" t="s">
        <v>384</v>
      </c>
      <c r="D68" s="20">
        <v>2.76</v>
      </c>
      <c r="E68" s="38" t="s">
        <v>37</v>
      </c>
      <c r="F68" s="25"/>
      <c r="G68" s="34"/>
      <c r="H68" s="43"/>
    </row>
    <row r="69" spans="1:8" s="6" customFormat="1" ht="124.2" x14ac:dyDescent="0.3">
      <c r="A69" s="19">
        <f t="shared" si="3"/>
        <v>43</v>
      </c>
      <c r="B69" s="26" t="s">
        <v>86</v>
      </c>
      <c r="C69" s="30" t="s">
        <v>385</v>
      </c>
      <c r="D69" s="20">
        <v>1.76</v>
      </c>
      <c r="E69" s="38" t="s">
        <v>37</v>
      </c>
      <c r="F69" s="25"/>
      <c r="G69" s="34"/>
      <c r="H69" s="43"/>
    </row>
    <row r="70" spans="1:8" s="6" customFormat="1" ht="124.2" x14ac:dyDescent="0.3">
      <c r="A70" s="19">
        <f t="shared" si="3"/>
        <v>44</v>
      </c>
      <c r="B70" s="26" t="s">
        <v>87</v>
      </c>
      <c r="C70" s="30" t="s">
        <v>386</v>
      </c>
      <c r="D70" s="20">
        <v>6.83</v>
      </c>
      <c r="E70" s="38" t="s">
        <v>37</v>
      </c>
      <c r="F70" s="25"/>
      <c r="G70" s="34"/>
      <c r="H70" s="43"/>
    </row>
    <row r="71" spans="1:8" s="6" customFormat="1" ht="234.6" x14ac:dyDescent="0.3">
      <c r="A71" s="19">
        <f t="shared" si="3"/>
        <v>45</v>
      </c>
      <c r="B71" s="26" t="s">
        <v>50</v>
      </c>
      <c r="C71" s="30" t="s">
        <v>355</v>
      </c>
      <c r="D71" s="20">
        <v>980</v>
      </c>
      <c r="E71" s="38" t="s">
        <v>51</v>
      </c>
      <c r="F71" s="25"/>
      <c r="G71" s="34"/>
      <c r="H71" s="43"/>
    </row>
    <row r="72" spans="1:8" s="6" customFormat="1" ht="55.2" x14ac:dyDescent="0.3">
      <c r="A72" s="19">
        <f t="shared" si="3"/>
        <v>46</v>
      </c>
      <c r="B72" s="26" t="s">
        <v>49</v>
      </c>
      <c r="C72" s="113" t="s">
        <v>353</v>
      </c>
      <c r="D72" s="20">
        <v>31.86</v>
      </c>
      <c r="E72" s="38" t="s">
        <v>37</v>
      </c>
      <c r="F72" s="25"/>
      <c r="G72" s="34"/>
      <c r="H72" s="43"/>
    </row>
    <row r="73" spans="1:8" s="6" customFormat="1" ht="55.2" x14ac:dyDescent="0.3">
      <c r="A73" s="19">
        <f t="shared" si="3"/>
        <v>47</v>
      </c>
      <c r="B73" s="26" t="s">
        <v>55</v>
      </c>
      <c r="C73" s="30" t="s">
        <v>387</v>
      </c>
      <c r="D73" s="20">
        <f>50*0.2*3</f>
        <v>30</v>
      </c>
      <c r="E73" s="38" t="s">
        <v>37</v>
      </c>
      <c r="F73" s="25"/>
      <c r="G73" s="34"/>
      <c r="H73" s="43"/>
    </row>
    <row r="74" spans="1:8" s="6" customFormat="1" ht="96.6" x14ac:dyDescent="0.3">
      <c r="A74" s="132">
        <f t="shared" si="3"/>
        <v>48</v>
      </c>
      <c r="B74" s="151" t="s">
        <v>59</v>
      </c>
      <c r="C74" s="30" t="s">
        <v>388</v>
      </c>
      <c r="D74" s="20"/>
      <c r="E74" s="38"/>
      <c r="F74" s="25"/>
      <c r="G74" s="34"/>
      <c r="H74" s="43"/>
    </row>
    <row r="75" spans="1:8" s="6" customFormat="1" ht="24.9" customHeight="1" x14ac:dyDescent="0.3">
      <c r="A75" s="132"/>
      <c r="B75" s="151"/>
      <c r="C75" s="30" t="s">
        <v>88</v>
      </c>
      <c r="D75" s="20">
        <v>223.6</v>
      </c>
      <c r="E75" s="38" t="s">
        <v>452</v>
      </c>
      <c r="F75" s="25"/>
      <c r="G75" s="34"/>
      <c r="H75" s="43"/>
    </row>
    <row r="76" spans="1:8" s="6" customFormat="1" ht="24.9" customHeight="1" x14ac:dyDescent="0.3">
      <c r="A76" s="132"/>
      <c r="B76" s="151"/>
      <c r="C76" s="30" t="s">
        <v>89</v>
      </c>
      <c r="D76" s="20">
        <v>46</v>
      </c>
      <c r="E76" s="38" t="s">
        <v>452</v>
      </c>
      <c r="F76" s="25"/>
      <c r="G76" s="34"/>
      <c r="H76" s="43"/>
    </row>
    <row r="77" spans="1:8" s="6" customFormat="1" ht="41.4" x14ac:dyDescent="0.3">
      <c r="A77" s="132">
        <f>A74+1</f>
        <v>49</v>
      </c>
      <c r="B77" s="151" t="s">
        <v>60</v>
      </c>
      <c r="C77" s="30" t="s">
        <v>389</v>
      </c>
      <c r="D77" s="20"/>
      <c r="E77" s="38"/>
      <c r="F77" s="25"/>
      <c r="G77" s="34"/>
      <c r="H77" s="43"/>
    </row>
    <row r="78" spans="1:8" s="6" customFormat="1" ht="24.9" customHeight="1" x14ac:dyDescent="0.3">
      <c r="A78" s="132"/>
      <c r="B78" s="151"/>
      <c r="C78" s="30" t="s">
        <v>88</v>
      </c>
      <c r="D78" s="20">
        <v>105</v>
      </c>
      <c r="E78" s="38" t="s">
        <v>452</v>
      </c>
      <c r="F78" s="25"/>
      <c r="G78" s="34"/>
      <c r="H78" s="43"/>
    </row>
    <row r="79" spans="1:8" s="6" customFormat="1" ht="24.9" customHeight="1" x14ac:dyDescent="0.3">
      <c r="A79" s="132"/>
      <c r="B79" s="151"/>
      <c r="C79" s="30" t="s">
        <v>89</v>
      </c>
      <c r="D79" s="20">
        <v>46</v>
      </c>
      <c r="E79" s="38" t="s">
        <v>452</v>
      </c>
      <c r="F79" s="25"/>
      <c r="G79" s="34"/>
      <c r="H79" s="43"/>
    </row>
    <row r="80" spans="1:8" s="6" customFormat="1" ht="153.75" customHeight="1" x14ac:dyDescent="0.3">
      <c r="A80" s="19">
        <f>A77+1</f>
        <v>50</v>
      </c>
      <c r="B80" s="26" t="s">
        <v>90</v>
      </c>
      <c r="C80" s="30" t="s">
        <v>455</v>
      </c>
      <c r="D80" s="20">
        <v>48</v>
      </c>
      <c r="E80" s="38" t="s">
        <v>452</v>
      </c>
      <c r="F80" s="25"/>
      <c r="G80" s="34"/>
      <c r="H80" s="43"/>
    </row>
    <row r="81" spans="1:8" s="6" customFormat="1" ht="124.2" x14ac:dyDescent="0.3">
      <c r="A81" s="19">
        <f>A80+1</f>
        <v>51</v>
      </c>
      <c r="B81" s="26" t="s">
        <v>91</v>
      </c>
      <c r="C81" s="30" t="s">
        <v>390</v>
      </c>
      <c r="D81" s="20">
        <v>55</v>
      </c>
      <c r="E81" s="38" t="s">
        <v>452</v>
      </c>
      <c r="F81" s="25"/>
      <c r="G81" s="34"/>
      <c r="H81" s="43"/>
    </row>
    <row r="82" spans="1:8" s="6" customFormat="1" ht="110.4" x14ac:dyDescent="0.3">
      <c r="A82" s="19">
        <f>A81+1</f>
        <v>52</v>
      </c>
      <c r="B82" s="26" t="s">
        <v>46</v>
      </c>
      <c r="C82" s="113" t="s">
        <v>352</v>
      </c>
      <c r="D82" s="20">
        <f>46*0.12</f>
        <v>5.52</v>
      </c>
      <c r="E82" s="38" t="s">
        <v>454</v>
      </c>
      <c r="F82" s="25"/>
      <c r="G82" s="34"/>
      <c r="H82" s="43"/>
    </row>
    <row r="83" spans="1:8" s="6" customFormat="1" ht="51" customHeight="1" x14ac:dyDescent="0.3">
      <c r="A83" s="19">
        <f>A82+1</f>
        <v>53</v>
      </c>
      <c r="B83" s="26" t="s">
        <v>61</v>
      </c>
      <c r="C83" s="113" t="s">
        <v>62</v>
      </c>
      <c r="D83" s="20">
        <v>34.5</v>
      </c>
      <c r="E83" s="38" t="s">
        <v>452</v>
      </c>
      <c r="F83" s="25"/>
      <c r="G83" s="34"/>
      <c r="H83" s="43"/>
    </row>
    <row r="84" spans="1:8" s="6" customFormat="1" ht="151.80000000000001" x14ac:dyDescent="0.3">
      <c r="A84" s="148">
        <f>A83+1</f>
        <v>54</v>
      </c>
      <c r="B84" s="159" t="s">
        <v>63</v>
      </c>
      <c r="C84" s="30" t="s">
        <v>64</v>
      </c>
      <c r="D84" s="20"/>
      <c r="E84" s="38"/>
      <c r="F84" s="25"/>
      <c r="G84" s="34"/>
      <c r="H84" s="43"/>
    </row>
    <row r="85" spans="1:8" s="6" customFormat="1" ht="24.9" customHeight="1" x14ac:dyDescent="0.3">
      <c r="A85" s="150"/>
      <c r="B85" s="160"/>
      <c r="C85" s="30" t="s">
        <v>92</v>
      </c>
      <c r="D85" s="20">
        <v>2</v>
      </c>
      <c r="E85" s="38" t="s">
        <v>175</v>
      </c>
      <c r="F85" s="25"/>
      <c r="G85" s="34"/>
      <c r="H85" s="43"/>
    </row>
    <row r="86" spans="1:8" s="6" customFormat="1" ht="39" customHeight="1" x14ac:dyDescent="0.3">
      <c r="A86" s="19">
        <f>A84+1</f>
        <v>55</v>
      </c>
      <c r="B86" s="54" t="s">
        <v>65</v>
      </c>
      <c r="C86" s="30" t="s">
        <v>343</v>
      </c>
      <c r="D86" s="20">
        <v>2</v>
      </c>
      <c r="E86" s="38" t="s">
        <v>175</v>
      </c>
      <c r="F86" s="25"/>
      <c r="G86" s="34"/>
      <c r="H86" s="43"/>
    </row>
    <row r="87" spans="1:8" s="28" customFormat="1" ht="30" customHeight="1" x14ac:dyDescent="0.3">
      <c r="A87" s="35"/>
      <c r="B87" s="137" t="s">
        <v>93</v>
      </c>
      <c r="C87" s="137"/>
      <c r="D87" s="35"/>
      <c r="E87" s="35"/>
      <c r="F87" s="31"/>
      <c r="G87" s="32"/>
      <c r="H87" s="112"/>
    </row>
    <row r="88" spans="1:8" s="29" customFormat="1" ht="34.5" customHeight="1" x14ac:dyDescent="0.3">
      <c r="A88" s="35" t="s">
        <v>94</v>
      </c>
      <c r="B88" s="142" t="s">
        <v>95</v>
      </c>
      <c r="C88" s="143"/>
      <c r="D88" s="143"/>
      <c r="E88" s="143"/>
      <c r="F88" s="143"/>
      <c r="G88" s="144"/>
      <c r="H88" s="100"/>
    </row>
    <row r="89" spans="1:8" s="6" customFormat="1" ht="109.2" x14ac:dyDescent="0.3">
      <c r="A89" s="132">
        <f>A86+1</f>
        <v>56</v>
      </c>
      <c r="B89" s="153" t="s">
        <v>96</v>
      </c>
      <c r="C89" s="114" t="s">
        <v>391</v>
      </c>
      <c r="D89" s="58"/>
      <c r="E89" s="58"/>
      <c r="F89" s="57"/>
      <c r="G89" s="47"/>
      <c r="H89" s="43"/>
    </row>
    <row r="90" spans="1:8" s="6" customFormat="1" ht="31.2" x14ac:dyDescent="0.3">
      <c r="A90" s="132"/>
      <c r="B90" s="153"/>
      <c r="C90" s="114" t="s">
        <v>97</v>
      </c>
      <c r="D90" s="117">
        <v>8</v>
      </c>
      <c r="E90" s="58" t="s">
        <v>175</v>
      </c>
      <c r="F90" s="59"/>
      <c r="G90" s="47"/>
      <c r="H90" s="43"/>
    </row>
    <row r="91" spans="1:8" s="6" customFormat="1" ht="31.2" x14ac:dyDescent="0.3">
      <c r="A91" s="132"/>
      <c r="B91" s="153"/>
      <c r="C91" s="114" t="s">
        <v>98</v>
      </c>
      <c r="D91" s="117">
        <v>8</v>
      </c>
      <c r="E91" s="58" t="s">
        <v>175</v>
      </c>
      <c r="F91" s="59"/>
      <c r="G91" s="47"/>
      <c r="H91" s="43"/>
    </row>
    <row r="92" spans="1:8" s="6" customFormat="1" ht="31.2" x14ac:dyDescent="0.3">
      <c r="A92" s="132"/>
      <c r="B92" s="153"/>
      <c r="C92" s="114" t="s">
        <v>99</v>
      </c>
      <c r="D92" s="117">
        <v>8</v>
      </c>
      <c r="E92" s="58" t="s">
        <v>175</v>
      </c>
      <c r="F92" s="59"/>
      <c r="G92" s="47"/>
      <c r="H92" s="43"/>
    </row>
    <row r="93" spans="1:8" s="6" customFormat="1" ht="31.2" x14ac:dyDescent="0.3">
      <c r="A93" s="132"/>
      <c r="B93" s="153"/>
      <c r="C93" s="114" t="s">
        <v>100</v>
      </c>
      <c r="D93" s="117">
        <v>8</v>
      </c>
      <c r="E93" s="58" t="s">
        <v>175</v>
      </c>
      <c r="F93" s="59"/>
      <c r="G93" s="47"/>
      <c r="H93" s="43"/>
    </row>
    <row r="94" spans="1:8" s="6" customFormat="1" ht="46.8" x14ac:dyDescent="0.3">
      <c r="A94" s="132">
        <f>A89+1</f>
        <v>57</v>
      </c>
      <c r="B94" s="133" t="s">
        <v>101</v>
      </c>
      <c r="C94" s="114" t="s">
        <v>392</v>
      </c>
      <c r="D94" s="117"/>
      <c r="E94" s="58"/>
      <c r="F94" s="60"/>
      <c r="G94" s="47"/>
      <c r="H94" s="43"/>
    </row>
    <row r="95" spans="1:8" s="6" customFormat="1" ht="30" customHeight="1" x14ac:dyDescent="0.3">
      <c r="A95" s="132"/>
      <c r="B95" s="133"/>
      <c r="C95" s="61" t="s">
        <v>102</v>
      </c>
      <c r="D95" s="117">
        <v>9</v>
      </c>
      <c r="E95" s="58" t="s">
        <v>175</v>
      </c>
      <c r="F95" s="57"/>
      <c r="G95" s="47"/>
      <c r="H95" s="43"/>
    </row>
    <row r="96" spans="1:8" s="6" customFormat="1" ht="30" customHeight="1" x14ac:dyDescent="0.3">
      <c r="A96" s="132"/>
      <c r="B96" s="133"/>
      <c r="C96" s="56" t="s">
        <v>103</v>
      </c>
      <c r="D96" s="117">
        <v>9</v>
      </c>
      <c r="E96" s="58" t="s">
        <v>175</v>
      </c>
      <c r="F96" s="57"/>
      <c r="G96" s="47"/>
      <c r="H96" s="43"/>
    </row>
    <row r="97" spans="1:8" s="6" customFormat="1" ht="30" customHeight="1" x14ac:dyDescent="0.3">
      <c r="A97" s="132"/>
      <c r="B97" s="133"/>
      <c r="C97" s="56" t="s">
        <v>104</v>
      </c>
      <c r="D97" s="117">
        <v>9</v>
      </c>
      <c r="E97" s="58" t="s">
        <v>175</v>
      </c>
      <c r="F97" s="57"/>
      <c r="G97" s="47"/>
      <c r="H97" s="43"/>
    </row>
    <row r="98" spans="1:8" s="6" customFormat="1" ht="30" customHeight="1" x14ac:dyDescent="0.3">
      <c r="A98" s="132"/>
      <c r="B98" s="133"/>
      <c r="C98" s="56" t="s">
        <v>105</v>
      </c>
      <c r="D98" s="117">
        <v>9</v>
      </c>
      <c r="E98" s="58" t="s">
        <v>175</v>
      </c>
      <c r="F98" s="57"/>
      <c r="G98" s="47"/>
      <c r="H98" s="43"/>
    </row>
    <row r="99" spans="1:8" s="6" customFormat="1" ht="31.2" x14ac:dyDescent="0.3">
      <c r="A99" s="132">
        <f>A94+1</f>
        <v>58</v>
      </c>
      <c r="B99" s="133" t="s">
        <v>106</v>
      </c>
      <c r="C99" s="114" t="s">
        <v>393</v>
      </c>
      <c r="D99" s="117"/>
      <c r="E99" s="58"/>
      <c r="F99" s="57"/>
      <c r="G99" s="47"/>
      <c r="H99" s="43"/>
    </row>
    <row r="100" spans="1:8" s="6" customFormat="1" ht="30" customHeight="1" x14ac:dyDescent="0.3">
      <c r="A100" s="132"/>
      <c r="B100" s="133"/>
      <c r="C100" s="62" t="s">
        <v>107</v>
      </c>
      <c r="D100" s="117">
        <v>2</v>
      </c>
      <c r="E100" s="58" t="s">
        <v>175</v>
      </c>
      <c r="F100" s="60"/>
      <c r="G100" s="47"/>
      <c r="H100" s="43"/>
    </row>
    <row r="101" spans="1:8" s="6" customFormat="1" ht="31.2" x14ac:dyDescent="0.3">
      <c r="A101" s="132"/>
      <c r="B101" s="133"/>
      <c r="C101" s="114" t="s">
        <v>108</v>
      </c>
      <c r="D101" s="117">
        <v>2</v>
      </c>
      <c r="E101" s="58" t="s">
        <v>175</v>
      </c>
      <c r="F101" s="60"/>
      <c r="G101" s="47"/>
      <c r="H101" s="43"/>
    </row>
    <row r="102" spans="1:8" s="6" customFormat="1" ht="31.2" x14ac:dyDescent="0.3">
      <c r="A102" s="132">
        <f>A99+1</f>
        <v>59</v>
      </c>
      <c r="B102" s="133" t="s">
        <v>109</v>
      </c>
      <c r="C102" s="114" t="s">
        <v>394</v>
      </c>
      <c r="D102" s="117"/>
      <c r="E102" s="58"/>
      <c r="F102" s="60"/>
      <c r="G102" s="47"/>
      <c r="H102" s="43"/>
    </row>
    <row r="103" spans="1:8" s="6" customFormat="1" ht="30" customHeight="1" x14ac:dyDescent="0.3">
      <c r="A103" s="132"/>
      <c r="B103" s="133"/>
      <c r="C103" s="61" t="s">
        <v>110</v>
      </c>
      <c r="D103" s="117">
        <v>8</v>
      </c>
      <c r="E103" s="58" t="s">
        <v>175</v>
      </c>
      <c r="F103" s="60"/>
      <c r="G103" s="47"/>
      <c r="H103" s="43"/>
    </row>
    <row r="104" spans="1:8" s="6" customFormat="1" ht="31.2" x14ac:dyDescent="0.3">
      <c r="A104" s="132">
        <f>A102+1</f>
        <v>60</v>
      </c>
      <c r="B104" s="133" t="s">
        <v>111</v>
      </c>
      <c r="C104" s="114" t="s">
        <v>395</v>
      </c>
      <c r="D104" s="117"/>
      <c r="E104" s="58"/>
      <c r="F104" s="60"/>
      <c r="G104" s="63"/>
      <c r="H104" s="43"/>
    </row>
    <row r="105" spans="1:8" s="6" customFormat="1" ht="30" customHeight="1" x14ac:dyDescent="0.3">
      <c r="A105" s="132"/>
      <c r="B105" s="133"/>
      <c r="C105" s="61" t="s">
        <v>112</v>
      </c>
      <c r="D105" s="117">
        <v>20</v>
      </c>
      <c r="E105" s="58" t="s">
        <v>175</v>
      </c>
      <c r="F105" s="64"/>
      <c r="G105" s="47"/>
      <c r="H105" s="43"/>
    </row>
    <row r="106" spans="1:8" s="6" customFormat="1" ht="31.2" x14ac:dyDescent="0.3">
      <c r="A106" s="132">
        <f>A104+1</f>
        <v>61</v>
      </c>
      <c r="B106" s="158" t="s">
        <v>113</v>
      </c>
      <c r="C106" s="115" t="s">
        <v>396</v>
      </c>
      <c r="D106" s="117"/>
      <c r="E106" s="58"/>
      <c r="F106" s="64"/>
      <c r="G106" s="63"/>
      <c r="H106" s="43"/>
    </row>
    <row r="107" spans="1:8" s="6" customFormat="1" ht="31.2" x14ac:dyDescent="0.3">
      <c r="A107" s="132"/>
      <c r="B107" s="158"/>
      <c r="C107" s="115" t="s">
        <v>114</v>
      </c>
      <c r="D107" s="117">
        <v>9</v>
      </c>
      <c r="E107" s="58" t="s">
        <v>175</v>
      </c>
      <c r="F107" s="64"/>
      <c r="G107" s="47"/>
      <c r="H107" s="43"/>
    </row>
    <row r="108" spans="1:8" s="6" customFormat="1" ht="46.8" x14ac:dyDescent="0.3">
      <c r="A108" s="132">
        <f>A106+1</f>
        <v>62</v>
      </c>
      <c r="B108" s="133" t="s">
        <v>115</v>
      </c>
      <c r="C108" s="114" t="s">
        <v>397</v>
      </c>
      <c r="D108" s="117"/>
      <c r="E108" s="58"/>
      <c r="F108" s="60"/>
      <c r="G108" s="63"/>
      <c r="H108" s="43"/>
    </row>
    <row r="109" spans="1:8" s="6" customFormat="1" ht="30" customHeight="1" x14ac:dyDescent="0.3">
      <c r="A109" s="132"/>
      <c r="B109" s="133"/>
      <c r="C109" s="61" t="s">
        <v>116</v>
      </c>
      <c r="D109" s="117">
        <v>8</v>
      </c>
      <c r="E109" s="58" t="s">
        <v>175</v>
      </c>
      <c r="F109" s="57"/>
      <c r="G109" s="47"/>
      <c r="H109" s="43"/>
    </row>
    <row r="110" spans="1:8" s="6" customFormat="1" ht="30" customHeight="1" x14ac:dyDescent="0.3">
      <c r="A110" s="132"/>
      <c r="B110" s="133"/>
      <c r="C110" s="115" t="s">
        <v>117</v>
      </c>
      <c r="D110" s="117">
        <v>8</v>
      </c>
      <c r="E110" s="58" t="s">
        <v>175</v>
      </c>
      <c r="F110" s="57"/>
      <c r="G110" s="47"/>
      <c r="H110" s="43"/>
    </row>
    <row r="111" spans="1:8" s="6" customFormat="1" ht="46.8" x14ac:dyDescent="0.3">
      <c r="A111" s="132">
        <f>A108+1</f>
        <v>63</v>
      </c>
      <c r="B111" s="133" t="s">
        <v>118</v>
      </c>
      <c r="C111" s="114" t="s">
        <v>398</v>
      </c>
      <c r="D111" s="117"/>
      <c r="E111" s="58"/>
      <c r="F111" s="60"/>
      <c r="G111" s="63"/>
      <c r="H111" s="43"/>
    </row>
    <row r="112" spans="1:8" s="6" customFormat="1" ht="30" customHeight="1" x14ac:dyDescent="0.3">
      <c r="A112" s="132"/>
      <c r="B112" s="133"/>
      <c r="C112" s="61" t="s">
        <v>119</v>
      </c>
      <c r="D112" s="117">
        <v>8</v>
      </c>
      <c r="E112" s="58" t="s">
        <v>175</v>
      </c>
      <c r="F112" s="64"/>
      <c r="G112" s="47"/>
      <c r="H112" s="43"/>
    </row>
    <row r="113" spans="1:8" s="6" customFormat="1" ht="46.8" x14ac:dyDescent="0.3">
      <c r="A113" s="132">
        <f>A111+1</f>
        <v>64</v>
      </c>
      <c r="B113" s="133" t="s">
        <v>120</v>
      </c>
      <c r="C113" s="114" t="s">
        <v>399</v>
      </c>
      <c r="D113" s="117"/>
      <c r="E113" s="58"/>
      <c r="F113" s="60"/>
      <c r="G113" s="63"/>
      <c r="H113" s="43"/>
    </row>
    <row r="114" spans="1:8" s="6" customFormat="1" ht="30" customHeight="1" x14ac:dyDescent="0.3">
      <c r="A114" s="132"/>
      <c r="B114" s="133"/>
      <c r="C114" s="61" t="s">
        <v>121</v>
      </c>
      <c r="D114" s="117">
        <v>8</v>
      </c>
      <c r="E114" s="58" t="s">
        <v>175</v>
      </c>
      <c r="F114" s="57"/>
      <c r="G114" s="47"/>
      <c r="H114" s="43"/>
    </row>
    <row r="115" spans="1:8" s="6" customFormat="1" ht="30" customHeight="1" x14ac:dyDescent="0.3">
      <c r="A115" s="132"/>
      <c r="B115" s="133"/>
      <c r="C115" s="61" t="s">
        <v>122</v>
      </c>
      <c r="D115" s="117">
        <v>8</v>
      </c>
      <c r="E115" s="58" t="s">
        <v>175</v>
      </c>
      <c r="F115" s="57"/>
      <c r="G115" s="47"/>
      <c r="H115" s="43"/>
    </row>
    <row r="116" spans="1:8" s="6" customFormat="1" ht="31.2" x14ac:dyDescent="0.3">
      <c r="A116" s="132">
        <f>A113+1</f>
        <v>65</v>
      </c>
      <c r="B116" s="133" t="s">
        <v>123</v>
      </c>
      <c r="C116" s="114" t="s">
        <v>400</v>
      </c>
      <c r="D116" s="117"/>
      <c r="E116" s="58"/>
      <c r="F116" s="60"/>
      <c r="G116" s="63"/>
      <c r="H116" s="43"/>
    </row>
    <row r="117" spans="1:8" s="6" customFormat="1" ht="30" customHeight="1" x14ac:dyDescent="0.3">
      <c r="A117" s="132"/>
      <c r="B117" s="133"/>
      <c r="C117" s="115" t="s">
        <v>124</v>
      </c>
      <c r="D117" s="117">
        <v>8</v>
      </c>
      <c r="E117" s="58" t="s">
        <v>175</v>
      </c>
      <c r="F117" s="64"/>
      <c r="G117" s="47"/>
      <c r="H117" s="43"/>
    </row>
    <row r="118" spans="1:8" s="6" customFormat="1" ht="31.2" x14ac:dyDescent="0.3">
      <c r="A118" s="132">
        <f>A116+1</f>
        <v>66</v>
      </c>
      <c r="B118" s="158" t="s">
        <v>125</v>
      </c>
      <c r="C118" s="114" t="s">
        <v>401</v>
      </c>
      <c r="D118" s="118"/>
      <c r="E118" s="65"/>
      <c r="F118" s="64"/>
      <c r="G118" s="63"/>
      <c r="H118" s="43"/>
    </row>
    <row r="119" spans="1:8" s="6" customFormat="1" ht="24.9" customHeight="1" x14ac:dyDescent="0.3">
      <c r="A119" s="132"/>
      <c r="B119" s="158"/>
      <c r="C119" s="56" t="s">
        <v>126</v>
      </c>
      <c r="D119" s="117">
        <v>8</v>
      </c>
      <c r="E119" s="58" t="s">
        <v>175</v>
      </c>
      <c r="F119" s="64"/>
      <c r="G119" s="47"/>
      <c r="H119" s="43"/>
    </row>
    <row r="120" spans="1:8" s="6" customFormat="1" ht="31.2" x14ac:dyDescent="0.3">
      <c r="A120" s="132">
        <f>A118+1</f>
        <v>67</v>
      </c>
      <c r="B120" s="154" t="s">
        <v>127</v>
      </c>
      <c r="C120" s="114" t="s">
        <v>402</v>
      </c>
      <c r="D120" s="117"/>
      <c r="E120" s="58"/>
      <c r="F120" s="64"/>
      <c r="G120" s="63"/>
      <c r="H120" s="43"/>
    </row>
    <row r="121" spans="1:8" s="6" customFormat="1" ht="24.9" customHeight="1" x14ac:dyDescent="0.3">
      <c r="A121" s="132"/>
      <c r="B121" s="154"/>
      <c r="C121" s="56" t="s">
        <v>128</v>
      </c>
      <c r="D121" s="117">
        <v>8</v>
      </c>
      <c r="E121" s="58" t="s">
        <v>175</v>
      </c>
      <c r="F121" s="64"/>
      <c r="G121" s="47"/>
      <c r="H121" s="43"/>
    </row>
    <row r="122" spans="1:8" s="6" customFormat="1" ht="31.2" x14ac:dyDescent="0.3">
      <c r="A122" s="132">
        <f>A120+1</f>
        <v>68</v>
      </c>
      <c r="B122" s="154" t="s">
        <v>129</v>
      </c>
      <c r="C122" s="114" t="s">
        <v>403</v>
      </c>
      <c r="D122" s="117"/>
      <c r="E122" s="58"/>
      <c r="F122" s="64"/>
      <c r="G122" s="63"/>
      <c r="H122" s="43"/>
    </row>
    <row r="123" spans="1:8" s="6" customFormat="1" ht="24.9" customHeight="1" x14ac:dyDescent="0.3">
      <c r="A123" s="132"/>
      <c r="B123" s="154"/>
      <c r="C123" s="56" t="s">
        <v>130</v>
      </c>
      <c r="D123" s="117">
        <v>8</v>
      </c>
      <c r="E123" s="58" t="s">
        <v>175</v>
      </c>
      <c r="F123" s="64"/>
      <c r="G123" s="47"/>
      <c r="H123" s="43"/>
    </row>
    <row r="124" spans="1:8" s="6" customFormat="1" ht="31.2" x14ac:dyDescent="0.3">
      <c r="A124" s="132">
        <f>A122+1</f>
        <v>69</v>
      </c>
      <c r="B124" s="154" t="s">
        <v>131</v>
      </c>
      <c r="C124" s="114" t="s">
        <v>404</v>
      </c>
      <c r="D124" s="117"/>
      <c r="E124" s="58"/>
      <c r="F124" s="64"/>
      <c r="G124" s="63"/>
      <c r="H124" s="43"/>
    </row>
    <row r="125" spans="1:8" s="6" customFormat="1" ht="24.9" customHeight="1" x14ac:dyDescent="0.3">
      <c r="A125" s="132"/>
      <c r="B125" s="154"/>
      <c r="C125" s="56" t="s">
        <v>132</v>
      </c>
      <c r="D125" s="117">
        <v>8</v>
      </c>
      <c r="E125" s="58" t="s">
        <v>175</v>
      </c>
      <c r="F125" s="64"/>
      <c r="G125" s="47"/>
      <c r="H125" s="43"/>
    </row>
    <row r="126" spans="1:8" s="6" customFormat="1" ht="31.2" x14ac:dyDescent="0.3">
      <c r="A126" s="132">
        <f>A124+1</f>
        <v>70</v>
      </c>
      <c r="B126" s="154" t="s">
        <v>133</v>
      </c>
      <c r="C126" s="114" t="s">
        <v>405</v>
      </c>
      <c r="D126" s="117"/>
      <c r="E126" s="58"/>
      <c r="F126" s="64"/>
      <c r="G126" s="63"/>
      <c r="H126" s="43"/>
    </row>
    <row r="127" spans="1:8" s="6" customFormat="1" ht="24.9" customHeight="1" x14ac:dyDescent="0.3">
      <c r="A127" s="132"/>
      <c r="B127" s="154"/>
      <c r="C127" s="56" t="s">
        <v>134</v>
      </c>
      <c r="D127" s="117">
        <v>8</v>
      </c>
      <c r="E127" s="58" t="s">
        <v>175</v>
      </c>
      <c r="F127" s="64"/>
      <c r="G127" s="47"/>
      <c r="H127" s="43"/>
    </row>
    <row r="128" spans="1:8" s="6" customFormat="1" ht="29.4" x14ac:dyDescent="0.3">
      <c r="A128" s="132">
        <f>A126+1</f>
        <v>71</v>
      </c>
      <c r="B128" s="154" t="s">
        <v>135</v>
      </c>
      <c r="C128" s="114" t="s">
        <v>406</v>
      </c>
      <c r="D128" s="117"/>
      <c r="E128" s="58"/>
      <c r="F128" s="64"/>
      <c r="G128" s="63"/>
      <c r="H128" s="43"/>
    </row>
    <row r="129" spans="1:8" s="6" customFormat="1" ht="31.2" x14ac:dyDescent="0.3">
      <c r="A129" s="132"/>
      <c r="B129" s="154"/>
      <c r="C129" s="116" t="s">
        <v>136</v>
      </c>
      <c r="D129" s="117">
        <v>4</v>
      </c>
      <c r="E129" s="58" t="s">
        <v>175</v>
      </c>
      <c r="F129" s="64"/>
      <c r="G129" s="47"/>
      <c r="H129" s="43"/>
    </row>
    <row r="130" spans="1:8" s="6" customFormat="1" ht="29.4" x14ac:dyDescent="0.3">
      <c r="A130" s="132">
        <f>A128+1</f>
        <v>72</v>
      </c>
      <c r="B130" s="154" t="s">
        <v>137</v>
      </c>
      <c r="C130" s="114" t="s">
        <v>407</v>
      </c>
      <c r="D130" s="117"/>
      <c r="E130" s="58"/>
      <c r="F130" s="64"/>
      <c r="G130" s="63"/>
      <c r="H130" s="43"/>
    </row>
    <row r="131" spans="1:8" s="6" customFormat="1" ht="24.9" customHeight="1" x14ac:dyDescent="0.3">
      <c r="A131" s="132"/>
      <c r="B131" s="154"/>
      <c r="C131" s="56" t="s">
        <v>138</v>
      </c>
      <c r="D131" s="117">
        <v>9</v>
      </c>
      <c r="E131" s="58" t="s">
        <v>175</v>
      </c>
      <c r="F131" s="64"/>
      <c r="G131" s="47"/>
      <c r="H131" s="43"/>
    </row>
    <row r="132" spans="1:8" s="6" customFormat="1" ht="109.5" customHeight="1" x14ac:dyDescent="0.3">
      <c r="A132" s="145" t="s">
        <v>139</v>
      </c>
      <c r="B132" s="146"/>
      <c r="C132" s="146"/>
      <c r="D132" s="146"/>
      <c r="E132" s="147"/>
      <c r="F132" s="66"/>
      <c r="G132" s="67"/>
      <c r="H132" s="43"/>
    </row>
    <row r="133" spans="1:8" s="6" customFormat="1" ht="193.95" customHeight="1" x14ac:dyDescent="0.3">
      <c r="A133" s="132">
        <f>A130+1</f>
        <v>73</v>
      </c>
      <c r="B133" s="156" t="s">
        <v>140</v>
      </c>
      <c r="C133" s="116" t="s">
        <v>408</v>
      </c>
      <c r="D133" s="58"/>
      <c r="E133" s="58"/>
      <c r="F133" s="60"/>
      <c r="G133" s="47"/>
      <c r="H133" s="43"/>
    </row>
    <row r="134" spans="1:8" s="6" customFormat="1" ht="30" customHeight="1" x14ac:dyDescent="0.3">
      <c r="A134" s="132"/>
      <c r="B134" s="156"/>
      <c r="C134" s="68" t="s">
        <v>141</v>
      </c>
      <c r="D134" s="58"/>
      <c r="E134" s="58"/>
      <c r="F134" s="60"/>
      <c r="G134" s="47"/>
      <c r="H134" s="43"/>
    </row>
    <row r="135" spans="1:8" s="6" customFormat="1" ht="30" customHeight="1" x14ac:dyDescent="0.3">
      <c r="A135" s="132"/>
      <c r="B135" s="156"/>
      <c r="C135" s="56" t="s">
        <v>142</v>
      </c>
      <c r="D135" s="117">
        <v>80</v>
      </c>
      <c r="E135" s="58" t="s">
        <v>356</v>
      </c>
      <c r="F135" s="69"/>
      <c r="G135" s="70"/>
      <c r="H135" s="43"/>
    </row>
    <row r="136" spans="1:8" s="6" customFormat="1" ht="30" customHeight="1" x14ac:dyDescent="0.3">
      <c r="A136" s="132"/>
      <c r="B136" s="156"/>
      <c r="C136" s="68" t="s">
        <v>144</v>
      </c>
      <c r="D136" s="117"/>
      <c r="E136" s="58"/>
      <c r="F136" s="60"/>
      <c r="G136" s="71"/>
      <c r="H136" s="43"/>
    </row>
    <row r="137" spans="1:8" s="6" customFormat="1" ht="30" customHeight="1" x14ac:dyDescent="0.3">
      <c r="A137" s="132"/>
      <c r="B137" s="156"/>
      <c r="C137" s="56" t="s">
        <v>142</v>
      </c>
      <c r="D137" s="117">
        <v>75</v>
      </c>
      <c r="E137" s="58" t="s">
        <v>356</v>
      </c>
      <c r="F137" s="69"/>
      <c r="G137" s="70"/>
      <c r="H137" s="43"/>
    </row>
    <row r="138" spans="1:8" s="6" customFormat="1" ht="30" customHeight="1" x14ac:dyDescent="0.3">
      <c r="A138" s="132"/>
      <c r="B138" s="156"/>
      <c r="C138" s="56" t="s">
        <v>145</v>
      </c>
      <c r="D138" s="117">
        <v>30</v>
      </c>
      <c r="E138" s="58" t="s">
        <v>356</v>
      </c>
      <c r="F138" s="69"/>
      <c r="G138" s="70"/>
      <c r="H138" s="43"/>
    </row>
    <row r="139" spans="1:8" s="6" customFormat="1" ht="30" customHeight="1" x14ac:dyDescent="0.3">
      <c r="A139" s="132"/>
      <c r="B139" s="156"/>
      <c r="C139" s="56" t="s">
        <v>146</v>
      </c>
      <c r="D139" s="117">
        <v>15</v>
      </c>
      <c r="E139" s="58" t="s">
        <v>356</v>
      </c>
      <c r="F139" s="69"/>
      <c r="G139" s="70"/>
      <c r="H139" s="43"/>
    </row>
    <row r="140" spans="1:8" s="6" customFormat="1" ht="30" customHeight="1" x14ac:dyDescent="0.3">
      <c r="A140" s="132"/>
      <c r="B140" s="156"/>
      <c r="C140" s="56" t="s">
        <v>147</v>
      </c>
      <c r="D140" s="117">
        <v>5</v>
      </c>
      <c r="E140" s="58" t="s">
        <v>356</v>
      </c>
      <c r="F140" s="69"/>
      <c r="G140" s="70"/>
      <c r="H140" s="43"/>
    </row>
    <row r="141" spans="1:8" s="6" customFormat="1" ht="83.4" customHeight="1" x14ac:dyDescent="0.3">
      <c r="A141" s="155">
        <f>A133+1</f>
        <v>74</v>
      </c>
      <c r="B141" s="153" t="s">
        <v>148</v>
      </c>
      <c r="C141" s="46" t="s">
        <v>409</v>
      </c>
      <c r="D141" s="117"/>
      <c r="E141" s="58"/>
      <c r="F141" s="57"/>
      <c r="G141" s="47"/>
      <c r="H141" s="43"/>
    </row>
    <row r="142" spans="1:8" s="6" customFormat="1" ht="30" customHeight="1" x14ac:dyDescent="0.3">
      <c r="A142" s="155"/>
      <c r="B142" s="153"/>
      <c r="C142" s="56" t="s">
        <v>149</v>
      </c>
      <c r="D142" s="117">
        <v>9</v>
      </c>
      <c r="E142" s="58" t="s">
        <v>175</v>
      </c>
      <c r="F142" s="57"/>
      <c r="G142" s="70"/>
      <c r="H142" s="43"/>
    </row>
    <row r="143" spans="1:8" s="6" customFormat="1" ht="30" customHeight="1" x14ac:dyDescent="0.3">
      <c r="A143" s="155"/>
      <c r="B143" s="153"/>
      <c r="C143" s="56" t="s">
        <v>150</v>
      </c>
      <c r="D143" s="117">
        <v>4</v>
      </c>
      <c r="E143" s="58" t="s">
        <v>175</v>
      </c>
      <c r="F143" s="57"/>
      <c r="G143" s="70"/>
      <c r="H143" s="43"/>
    </row>
    <row r="144" spans="1:8" s="6" customFormat="1" ht="30" customHeight="1" x14ac:dyDescent="0.3">
      <c r="A144" s="155"/>
      <c r="B144" s="153"/>
      <c r="C144" s="56" t="s">
        <v>151</v>
      </c>
      <c r="D144" s="117">
        <v>2</v>
      </c>
      <c r="E144" s="58" t="s">
        <v>175</v>
      </c>
      <c r="F144" s="72"/>
      <c r="G144" s="70"/>
      <c r="H144" s="43"/>
    </row>
    <row r="145" spans="1:8" s="6" customFormat="1" ht="30" customHeight="1" x14ac:dyDescent="0.3">
      <c r="A145" s="155"/>
      <c r="B145" s="153"/>
      <c r="C145" s="56" t="s">
        <v>152</v>
      </c>
      <c r="D145" s="117">
        <v>2</v>
      </c>
      <c r="E145" s="58" t="s">
        <v>175</v>
      </c>
      <c r="F145" s="72"/>
      <c r="G145" s="70"/>
      <c r="H145" s="43"/>
    </row>
    <row r="146" spans="1:8" s="6" customFormat="1" ht="72.599999999999994" customHeight="1" x14ac:dyDescent="0.3">
      <c r="A146" s="131">
        <f>A141+1</f>
        <v>75</v>
      </c>
      <c r="B146" s="153" t="s">
        <v>153</v>
      </c>
      <c r="C146" s="46" t="s">
        <v>410</v>
      </c>
      <c r="D146" s="117"/>
      <c r="E146" s="58"/>
      <c r="F146" s="57"/>
      <c r="G146" s="47"/>
      <c r="H146" s="43"/>
    </row>
    <row r="147" spans="1:8" s="6" customFormat="1" ht="30" customHeight="1" x14ac:dyDescent="0.3">
      <c r="A147" s="132"/>
      <c r="B147" s="153"/>
      <c r="C147" s="56" t="s">
        <v>154</v>
      </c>
      <c r="D147" s="117">
        <v>1</v>
      </c>
      <c r="E147" s="58" t="s">
        <v>175</v>
      </c>
      <c r="F147" s="57"/>
      <c r="G147" s="47"/>
      <c r="H147" s="43"/>
    </row>
    <row r="148" spans="1:8" s="6" customFormat="1" ht="57.6" customHeight="1" x14ac:dyDescent="0.3">
      <c r="A148" s="131">
        <f>A146+1</f>
        <v>76</v>
      </c>
      <c r="B148" s="153" t="s">
        <v>155</v>
      </c>
      <c r="C148" s="46" t="s">
        <v>156</v>
      </c>
      <c r="D148" s="117"/>
      <c r="E148" s="58"/>
      <c r="F148" s="57"/>
      <c r="G148" s="47"/>
      <c r="H148" s="43"/>
    </row>
    <row r="149" spans="1:8" s="6" customFormat="1" ht="30" customHeight="1" x14ac:dyDescent="0.3">
      <c r="A149" s="132"/>
      <c r="B149" s="153"/>
      <c r="C149" s="56" t="s">
        <v>154</v>
      </c>
      <c r="D149" s="117">
        <v>1</v>
      </c>
      <c r="E149" s="58" t="s">
        <v>175</v>
      </c>
      <c r="F149" s="57"/>
      <c r="G149" s="47"/>
      <c r="H149" s="43"/>
    </row>
    <row r="150" spans="1:8" s="6" customFormat="1" ht="171.6" x14ac:dyDescent="0.3">
      <c r="A150" s="131">
        <f>A148+1</f>
        <v>77</v>
      </c>
      <c r="B150" s="153" t="s">
        <v>140</v>
      </c>
      <c r="C150" s="46" t="s">
        <v>411</v>
      </c>
      <c r="D150" s="117"/>
      <c r="E150" s="58"/>
      <c r="F150" s="60"/>
      <c r="G150" s="47"/>
      <c r="H150" s="43"/>
    </row>
    <row r="151" spans="1:8" s="6" customFormat="1" ht="30" customHeight="1" x14ac:dyDescent="0.3">
      <c r="A151" s="131"/>
      <c r="B151" s="153"/>
      <c r="C151" s="68" t="s">
        <v>157</v>
      </c>
      <c r="D151" s="117"/>
      <c r="E151" s="58"/>
      <c r="F151" s="72"/>
      <c r="G151" s="47"/>
      <c r="H151" s="43"/>
    </row>
    <row r="152" spans="1:8" s="6" customFormat="1" ht="30" customHeight="1" x14ac:dyDescent="0.3">
      <c r="A152" s="131"/>
      <c r="B152" s="153"/>
      <c r="C152" s="56" t="s">
        <v>142</v>
      </c>
      <c r="D152" s="118">
        <v>35</v>
      </c>
      <c r="E152" s="58" t="s">
        <v>356</v>
      </c>
      <c r="F152" s="72"/>
      <c r="G152" s="47"/>
      <c r="H152" s="43"/>
    </row>
    <row r="153" spans="1:8" s="6" customFormat="1" ht="30" customHeight="1" x14ac:dyDescent="0.3">
      <c r="A153" s="131"/>
      <c r="B153" s="153"/>
      <c r="C153" s="73" t="s">
        <v>144</v>
      </c>
      <c r="D153" s="118"/>
      <c r="E153" s="58"/>
      <c r="F153" s="72"/>
      <c r="G153" s="47"/>
      <c r="H153" s="43"/>
    </row>
    <row r="154" spans="1:8" s="6" customFormat="1" ht="30" customHeight="1" x14ac:dyDescent="0.3">
      <c r="A154" s="131"/>
      <c r="B154" s="153"/>
      <c r="C154" s="56" t="s">
        <v>142</v>
      </c>
      <c r="D154" s="118">
        <v>40</v>
      </c>
      <c r="E154" s="58" t="s">
        <v>356</v>
      </c>
      <c r="F154" s="72"/>
      <c r="G154" s="47"/>
      <c r="H154" s="43"/>
    </row>
    <row r="155" spans="1:8" s="6" customFormat="1" ht="70.2" customHeight="1" x14ac:dyDescent="0.3">
      <c r="A155" s="131">
        <f>A150+1</f>
        <v>78</v>
      </c>
      <c r="B155" s="153" t="s">
        <v>158</v>
      </c>
      <c r="C155" s="46" t="s">
        <v>412</v>
      </c>
      <c r="D155" s="118"/>
      <c r="E155" s="58"/>
      <c r="F155" s="60"/>
      <c r="G155" s="47"/>
      <c r="H155" s="43"/>
    </row>
    <row r="156" spans="1:8" s="6" customFormat="1" ht="30" customHeight="1" x14ac:dyDescent="0.3">
      <c r="A156" s="131"/>
      <c r="B156" s="153"/>
      <c r="C156" s="56" t="s">
        <v>159</v>
      </c>
      <c r="D156" s="118">
        <v>40</v>
      </c>
      <c r="E156" s="58" t="s">
        <v>356</v>
      </c>
      <c r="F156" s="57"/>
      <c r="G156" s="47"/>
      <c r="H156" s="43"/>
    </row>
    <row r="157" spans="1:8" s="6" customFormat="1" ht="66" customHeight="1" x14ac:dyDescent="0.3">
      <c r="A157" s="103">
        <f>A155+1</f>
        <v>79</v>
      </c>
      <c r="B157" s="105" t="s">
        <v>160</v>
      </c>
      <c r="C157" s="46" t="s">
        <v>413</v>
      </c>
      <c r="D157" s="118">
        <v>21</v>
      </c>
      <c r="E157" s="58" t="s">
        <v>175</v>
      </c>
      <c r="F157" s="72"/>
      <c r="G157" s="47"/>
      <c r="H157" s="43"/>
    </row>
    <row r="158" spans="1:8" s="6" customFormat="1" ht="132" customHeight="1" x14ac:dyDescent="0.3">
      <c r="A158" s="131">
        <f>A157+1</f>
        <v>80</v>
      </c>
      <c r="B158" s="153" t="s">
        <v>161</v>
      </c>
      <c r="C158" s="46" t="s">
        <v>414</v>
      </c>
      <c r="D158" s="118"/>
      <c r="E158" s="58"/>
      <c r="F158" s="72"/>
      <c r="G158" s="47"/>
      <c r="H158" s="43"/>
    </row>
    <row r="159" spans="1:8" s="6" customFormat="1" ht="30" customHeight="1" x14ac:dyDescent="0.3">
      <c r="A159" s="131"/>
      <c r="B159" s="153"/>
      <c r="C159" s="56" t="s">
        <v>162</v>
      </c>
      <c r="D159" s="118">
        <v>10</v>
      </c>
      <c r="E159" s="58" t="s">
        <v>356</v>
      </c>
      <c r="F159" s="72"/>
      <c r="G159" s="47"/>
      <c r="H159" s="43"/>
    </row>
    <row r="160" spans="1:8" s="6" customFormat="1" ht="30" customHeight="1" x14ac:dyDescent="0.3">
      <c r="A160" s="131"/>
      <c r="B160" s="153"/>
      <c r="C160" s="56" t="s">
        <v>163</v>
      </c>
      <c r="D160" s="118">
        <v>20</v>
      </c>
      <c r="E160" s="58" t="s">
        <v>356</v>
      </c>
      <c r="F160" s="60"/>
      <c r="G160" s="47"/>
      <c r="H160" s="43"/>
    </row>
    <row r="161" spans="1:8" s="6" customFormat="1" ht="130.94999999999999" customHeight="1" x14ac:dyDescent="0.3">
      <c r="A161" s="131">
        <f>A158+1</f>
        <v>81</v>
      </c>
      <c r="B161" s="153" t="s">
        <v>161</v>
      </c>
      <c r="C161" s="46" t="s">
        <v>415</v>
      </c>
      <c r="D161" s="118"/>
      <c r="E161" s="58"/>
      <c r="F161" s="72"/>
      <c r="G161" s="47"/>
      <c r="H161" s="43"/>
    </row>
    <row r="162" spans="1:8" s="6" customFormat="1" ht="30" customHeight="1" x14ac:dyDescent="0.3">
      <c r="A162" s="131"/>
      <c r="B162" s="153"/>
      <c r="C162" s="56" t="s">
        <v>164</v>
      </c>
      <c r="D162" s="118">
        <v>65</v>
      </c>
      <c r="E162" s="58" t="s">
        <v>356</v>
      </c>
      <c r="F162" s="72"/>
      <c r="G162" s="47"/>
      <c r="H162" s="43"/>
    </row>
    <row r="163" spans="1:8" s="6" customFormat="1" ht="30" customHeight="1" x14ac:dyDescent="0.3">
      <c r="A163" s="131"/>
      <c r="B163" s="153"/>
      <c r="C163" s="56" t="s">
        <v>165</v>
      </c>
      <c r="D163" s="118">
        <v>40</v>
      </c>
      <c r="E163" s="58" t="s">
        <v>356</v>
      </c>
      <c r="F163" s="60"/>
      <c r="G163" s="47"/>
      <c r="H163" s="43"/>
    </row>
    <row r="164" spans="1:8" s="6" customFormat="1" ht="30" customHeight="1" x14ac:dyDescent="0.3">
      <c r="A164" s="131"/>
      <c r="B164" s="153"/>
      <c r="C164" s="68" t="s">
        <v>166</v>
      </c>
      <c r="D164" s="118"/>
      <c r="E164" s="58"/>
      <c r="F164" s="72"/>
      <c r="G164" s="47"/>
      <c r="H164" s="43"/>
    </row>
    <row r="165" spans="1:8" s="6" customFormat="1" ht="30" customHeight="1" x14ac:dyDescent="0.3">
      <c r="A165" s="131"/>
      <c r="B165" s="153"/>
      <c r="C165" s="56" t="s">
        <v>165</v>
      </c>
      <c r="D165" s="118">
        <v>10</v>
      </c>
      <c r="E165" s="58" t="s">
        <v>356</v>
      </c>
      <c r="F165" s="60"/>
      <c r="G165" s="47"/>
      <c r="H165" s="43"/>
    </row>
    <row r="166" spans="1:8" s="6" customFormat="1" ht="127.2" customHeight="1" x14ac:dyDescent="0.3">
      <c r="A166" s="131">
        <f>A161+1</f>
        <v>82</v>
      </c>
      <c r="B166" s="153" t="s">
        <v>161</v>
      </c>
      <c r="C166" s="46" t="s">
        <v>416</v>
      </c>
      <c r="D166" s="118"/>
      <c r="E166" s="58"/>
      <c r="F166" s="60"/>
      <c r="G166" s="47"/>
      <c r="H166" s="43"/>
    </row>
    <row r="167" spans="1:8" s="6" customFormat="1" ht="30" customHeight="1" x14ac:dyDescent="0.3">
      <c r="A167" s="132"/>
      <c r="B167" s="153"/>
      <c r="C167" s="68" t="s">
        <v>166</v>
      </c>
      <c r="D167" s="118"/>
      <c r="E167" s="58"/>
      <c r="F167" s="72"/>
      <c r="G167" s="47"/>
      <c r="H167" s="43"/>
    </row>
    <row r="168" spans="1:8" s="6" customFormat="1" ht="30" customHeight="1" x14ac:dyDescent="0.3">
      <c r="A168" s="132"/>
      <c r="B168" s="153"/>
      <c r="C168" s="56" t="s">
        <v>164</v>
      </c>
      <c r="D168" s="118">
        <v>20</v>
      </c>
      <c r="E168" s="58" t="s">
        <v>356</v>
      </c>
      <c r="F168" s="72"/>
      <c r="G168" s="47"/>
      <c r="H168" s="43"/>
    </row>
    <row r="169" spans="1:8" s="6" customFormat="1" ht="109.2" x14ac:dyDescent="0.3">
      <c r="A169" s="131">
        <f>A166+1</f>
        <v>83</v>
      </c>
      <c r="B169" s="156" t="s">
        <v>161</v>
      </c>
      <c r="C169" s="46" t="s">
        <v>417</v>
      </c>
      <c r="D169" s="118"/>
      <c r="E169" s="58"/>
      <c r="F169" s="15"/>
      <c r="G169" s="74"/>
      <c r="H169" s="43"/>
    </row>
    <row r="170" spans="1:8" s="6" customFormat="1" ht="30" customHeight="1" x14ac:dyDescent="0.3">
      <c r="A170" s="132"/>
      <c r="B170" s="156"/>
      <c r="C170" s="56" t="s">
        <v>146</v>
      </c>
      <c r="D170" s="118">
        <v>10</v>
      </c>
      <c r="E170" s="58" t="s">
        <v>356</v>
      </c>
      <c r="F170" s="15"/>
      <c r="G170" s="47"/>
      <c r="H170" s="43"/>
    </row>
    <row r="171" spans="1:8" s="6" customFormat="1" ht="30" customHeight="1" x14ac:dyDescent="0.3">
      <c r="A171" s="132"/>
      <c r="B171" s="156"/>
      <c r="C171" s="56" t="s">
        <v>147</v>
      </c>
      <c r="D171" s="118">
        <f>200+240</f>
        <v>440</v>
      </c>
      <c r="E171" s="58" t="s">
        <v>356</v>
      </c>
      <c r="F171" s="15"/>
      <c r="G171" s="47"/>
      <c r="H171" s="43"/>
    </row>
    <row r="172" spans="1:8" s="6" customFormat="1" ht="30" customHeight="1" x14ac:dyDescent="0.3">
      <c r="A172" s="132"/>
      <c r="B172" s="156"/>
      <c r="C172" s="56" t="s">
        <v>167</v>
      </c>
      <c r="D172" s="118">
        <v>45</v>
      </c>
      <c r="E172" s="58" t="s">
        <v>356</v>
      </c>
      <c r="F172" s="15"/>
      <c r="G172" s="47"/>
      <c r="H172" s="43"/>
    </row>
    <row r="173" spans="1:8" s="6" customFormat="1" ht="112.95" customHeight="1" x14ac:dyDescent="0.3">
      <c r="A173" s="131">
        <f>A169+1</f>
        <v>84</v>
      </c>
      <c r="B173" s="156" t="s">
        <v>168</v>
      </c>
      <c r="C173" s="46" t="s">
        <v>418</v>
      </c>
      <c r="D173" s="117"/>
      <c r="E173" s="58"/>
      <c r="F173" s="15"/>
      <c r="G173" s="74"/>
      <c r="H173" s="43"/>
    </row>
    <row r="174" spans="1:8" s="6" customFormat="1" ht="30" customHeight="1" x14ac:dyDescent="0.3">
      <c r="A174" s="132"/>
      <c r="B174" s="156"/>
      <c r="C174" s="46" t="s">
        <v>164</v>
      </c>
      <c r="D174" s="118">
        <v>5</v>
      </c>
      <c r="E174" s="58" t="s">
        <v>356</v>
      </c>
      <c r="F174" s="69"/>
      <c r="G174" s="47"/>
      <c r="H174" s="43"/>
    </row>
    <row r="175" spans="1:8" s="6" customFormat="1" ht="30" customHeight="1" x14ac:dyDescent="0.3">
      <c r="A175" s="132"/>
      <c r="B175" s="156"/>
      <c r="C175" s="46" t="s">
        <v>165</v>
      </c>
      <c r="D175" s="118">
        <v>130</v>
      </c>
      <c r="E175" s="58" t="s">
        <v>356</v>
      </c>
      <c r="F175" s="69"/>
      <c r="G175" s="47"/>
      <c r="H175" s="43"/>
    </row>
    <row r="176" spans="1:8" s="6" customFormat="1" ht="157.94999999999999" customHeight="1" x14ac:dyDescent="0.3">
      <c r="A176" s="103">
        <f>A173+1</f>
        <v>85</v>
      </c>
      <c r="B176" s="106" t="s">
        <v>160</v>
      </c>
      <c r="C176" s="46" t="s">
        <v>419</v>
      </c>
      <c r="D176" s="118">
        <v>4</v>
      </c>
      <c r="E176" s="58" t="s">
        <v>175</v>
      </c>
      <c r="F176" s="15"/>
      <c r="G176" s="47"/>
      <c r="H176" s="43"/>
    </row>
    <row r="177" spans="1:8" s="6" customFormat="1" ht="145.19999999999999" customHeight="1" x14ac:dyDescent="0.3">
      <c r="A177" s="131">
        <f>A176+1</f>
        <v>86</v>
      </c>
      <c r="B177" s="156" t="s">
        <v>169</v>
      </c>
      <c r="C177" s="56" t="s">
        <v>170</v>
      </c>
      <c r="D177" s="118"/>
      <c r="E177" s="58"/>
      <c r="F177" s="14"/>
      <c r="G177" s="74"/>
      <c r="H177" s="43"/>
    </row>
    <row r="178" spans="1:8" s="6" customFormat="1" ht="67.2" customHeight="1" x14ac:dyDescent="0.3">
      <c r="A178" s="131"/>
      <c r="B178" s="156"/>
      <c r="C178" s="46" t="s">
        <v>420</v>
      </c>
      <c r="D178" s="118">
        <v>4</v>
      </c>
      <c r="E178" s="58" t="s">
        <v>171</v>
      </c>
      <c r="F178" s="14"/>
      <c r="G178" s="47"/>
      <c r="H178" s="43"/>
    </row>
    <row r="179" spans="1:8" s="6" customFormat="1" ht="67.95" customHeight="1" x14ac:dyDescent="0.3">
      <c r="A179" s="131"/>
      <c r="B179" s="156"/>
      <c r="C179" s="46" t="s">
        <v>421</v>
      </c>
      <c r="D179" s="118">
        <v>12</v>
      </c>
      <c r="E179" s="58" t="s">
        <v>171</v>
      </c>
      <c r="F179" s="14"/>
      <c r="G179" s="47"/>
      <c r="H179" s="43"/>
    </row>
    <row r="180" spans="1:8" s="6" customFormat="1" ht="66.599999999999994" customHeight="1" x14ac:dyDescent="0.3">
      <c r="A180" s="131"/>
      <c r="B180" s="156"/>
      <c r="C180" s="46" t="s">
        <v>422</v>
      </c>
      <c r="D180" s="118">
        <v>4</v>
      </c>
      <c r="E180" s="58" t="s">
        <v>171</v>
      </c>
      <c r="F180" s="15"/>
      <c r="G180" s="47"/>
      <c r="H180" s="43"/>
    </row>
    <row r="181" spans="1:8" s="6" customFormat="1" ht="112.95" customHeight="1" x14ac:dyDescent="0.3">
      <c r="A181" s="131">
        <f>A177+1</f>
        <v>87</v>
      </c>
      <c r="B181" s="156" t="s">
        <v>172</v>
      </c>
      <c r="C181" s="46" t="s">
        <v>418</v>
      </c>
      <c r="D181" s="117"/>
      <c r="E181" s="58"/>
      <c r="F181" s="15"/>
      <c r="G181" s="74"/>
      <c r="H181" s="43"/>
    </row>
    <row r="182" spans="1:8" s="6" customFormat="1" ht="30" customHeight="1" x14ac:dyDescent="0.3">
      <c r="A182" s="131"/>
      <c r="B182" s="156"/>
      <c r="C182" s="46" t="s">
        <v>165</v>
      </c>
      <c r="D182" s="118">
        <v>60</v>
      </c>
      <c r="E182" s="58" t="s">
        <v>356</v>
      </c>
      <c r="F182" s="69"/>
      <c r="G182" s="47"/>
      <c r="H182" s="43"/>
    </row>
    <row r="183" spans="1:8" s="6" customFormat="1" ht="30" customHeight="1" x14ac:dyDescent="0.3">
      <c r="A183" s="131"/>
      <c r="B183" s="156"/>
      <c r="C183" s="46" t="s">
        <v>173</v>
      </c>
      <c r="D183" s="118">
        <v>10</v>
      </c>
      <c r="E183" s="58" t="s">
        <v>356</v>
      </c>
      <c r="F183" s="15"/>
      <c r="G183" s="47"/>
      <c r="H183" s="43"/>
    </row>
    <row r="184" spans="1:8" s="6" customFormat="1" ht="67.95" customHeight="1" x14ac:dyDescent="0.3">
      <c r="A184" s="103">
        <f>A181+1</f>
        <v>88</v>
      </c>
      <c r="B184" s="107" t="s">
        <v>174</v>
      </c>
      <c r="C184" s="75" t="s">
        <v>423</v>
      </c>
      <c r="D184" s="117">
        <v>4</v>
      </c>
      <c r="E184" s="58" t="s">
        <v>175</v>
      </c>
      <c r="F184" s="64"/>
      <c r="G184" s="47"/>
      <c r="H184" s="43"/>
    </row>
    <row r="185" spans="1:8" s="6" customFormat="1" ht="46.8" x14ac:dyDescent="0.3">
      <c r="A185" s="103">
        <f>A184+1</f>
        <v>89</v>
      </c>
      <c r="B185" s="106" t="s">
        <v>176</v>
      </c>
      <c r="C185" s="46" t="s">
        <v>424</v>
      </c>
      <c r="D185" s="118">
        <v>20</v>
      </c>
      <c r="E185" s="58" t="s">
        <v>143</v>
      </c>
      <c r="F185" s="15"/>
      <c r="G185" s="47"/>
      <c r="H185" s="43"/>
    </row>
    <row r="186" spans="1:8" s="28" customFormat="1" ht="30" customHeight="1" x14ac:dyDescent="0.3">
      <c r="A186" s="35"/>
      <c r="B186" s="137" t="s">
        <v>177</v>
      </c>
      <c r="C186" s="137"/>
      <c r="D186" s="36"/>
      <c r="E186" s="35"/>
      <c r="F186" s="31"/>
      <c r="G186" s="32"/>
      <c r="H186" s="112"/>
    </row>
    <row r="187" spans="1:8" s="29" customFormat="1" ht="30" customHeight="1" x14ac:dyDescent="0.3">
      <c r="A187" s="35" t="s">
        <v>178</v>
      </c>
      <c r="B187" s="142" t="s">
        <v>179</v>
      </c>
      <c r="C187" s="143"/>
      <c r="D187" s="143"/>
      <c r="E187" s="143"/>
      <c r="F187" s="143"/>
      <c r="G187" s="144"/>
      <c r="H187" s="100"/>
    </row>
    <row r="188" spans="1:8" s="6" customFormat="1" ht="82.2" customHeight="1" x14ac:dyDescent="0.3">
      <c r="A188" s="157" t="s">
        <v>425</v>
      </c>
      <c r="B188" s="157"/>
      <c r="C188" s="157"/>
      <c r="D188" s="157"/>
      <c r="E188" s="157"/>
      <c r="F188" s="157"/>
      <c r="G188" s="157"/>
      <c r="H188" s="43"/>
    </row>
    <row r="189" spans="1:8" s="6" customFormat="1" ht="124.5" customHeight="1" x14ac:dyDescent="0.3">
      <c r="A189" s="103">
        <f>A185+1</f>
        <v>90</v>
      </c>
      <c r="B189" s="76" t="s">
        <v>180</v>
      </c>
      <c r="C189" s="77" t="s">
        <v>181</v>
      </c>
      <c r="D189" s="109"/>
      <c r="E189" s="38"/>
      <c r="F189" s="25"/>
      <c r="G189" s="78"/>
      <c r="H189" s="43"/>
    </row>
    <row r="190" spans="1:8" s="6" customFormat="1" ht="192.6" customHeight="1" x14ac:dyDescent="0.3">
      <c r="A190" s="131" t="s">
        <v>182</v>
      </c>
      <c r="B190" s="130" t="s">
        <v>183</v>
      </c>
      <c r="C190" s="79" t="s">
        <v>426</v>
      </c>
      <c r="D190" s="140">
        <v>1</v>
      </c>
      <c r="E190" s="140" t="s">
        <v>238</v>
      </c>
      <c r="F190" s="141"/>
      <c r="G190" s="139"/>
      <c r="H190" s="43"/>
    </row>
    <row r="191" spans="1:8" s="6" customFormat="1" ht="181.95" customHeight="1" x14ac:dyDescent="0.3">
      <c r="A191" s="131"/>
      <c r="B191" s="130"/>
      <c r="C191" s="79" t="s">
        <v>427</v>
      </c>
      <c r="D191" s="140"/>
      <c r="E191" s="140"/>
      <c r="F191" s="141"/>
      <c r="G191" s="139"/>
      <c r="H191" s="43"/>
    </row>
    <row r="192" spans="1:8" s="6" customFormat="1" ht="148.94999999999999" customHeight="1" x14ac:dyDescent="0.3">
      <c r="A192" s="103" t="s">
        <v>184</v>
      </c>
      <c r="B192" s="80" t="s">
        <v>185</v>
      </c>
      <c r="C192" s="79" t="s">
        <v>428</v>
      </c>
      <c r="D192" s="82">
        <v>1</v>
      </c>
      <c r="E192" s="82" t="s">
        <v>238</v>
      </c>
      <c r="F192" s="81"/>
      <c r="G192" s="78"/>
      <c r="H192" s="43"/>
    </row>
    <row r="193" spans="1:8" s="6" customFormat="1" ht="120" customHeight="1" x14ac:dyDescent="0.3">
      <c r="A193" s="131">
        <v>91</v>
      </c>
      <c r="B193" s="130" t="s">
        <v>186</v>
      </c>
      <c r="C193" s="79" t="s">
        <v>429</v>
      </c>
      <c r="D193" s="82"/>
      <c r="E193" s="82"/>
      <c r="F193" s="81"/>
      <c r="G193" s="78"/>
      <c r="H193" s="43"/>
    </row>
    <row r="194" spans="1:8" s="6" customFormat="1" ht="15.6" x14ac:dyDescent="0.3">
      <c r="A194" s="131"/>
      <c r="B194" s="130"/>
      <c r="C194" s="83" t="s">
        <v>187</v>
      </c>
      <c r="D194" s="82"/>
      <c r="E194" s="82"/>
      <c r="F194" s="81"/>
      <c r="G194" s="78"/>
      <c r="H194" s="43"/>
    </row>
    <row r="195" spans="1:8" s="6" customFormat="1" ht="30" customHeight="1" x14ac:dyDescent="0.3">
      <c r="A195" s="131"/>
      <c r="B195" s="130"/>
      <c r="C195" s="79" t="s">
        <v>188</v>
      </c>
      <c r="D195" s="82">
        <v>1</v>
      </c>
      <c r="E195" s="82" t="s">
        <v>238</v>
      </c>
      <c r="F195" s="81"/>
      <c r="G195" s="78"/>
      <c r="H195" s="43"/>
    </row>
    <row r="196" spans="1:8" s="6" customFormat="1" ht="15.6" x14ac:dyDescent="0.3">
      <c r="A196" s="131">
        <f>A193+1</f>
        <v>92</v>
      </c>
      <c r="B196" s="130" t="s">
        <v>189</v>
      </c>
      <c r="C196" s="83" t="s">
        <v>190</v>
      </c>
      <c r="D196" s="82"/>
      <c r="E196" s="82"/>
      <c r="F196" s="81"/>
      <c r="G196" s="78"/>
      <c r="H196" s="43"/>
    </row>
    <row r="197" spans="1:8" s="6" customFormat="1" ht="30" customHeight="1" x14ac:dyDescent="0.3">
      <c r="A197" s="132"/>
      <c r="B197" s="130"/>
      <c r="C197" s="79" t="s">
        <v>191</v>
      </c>
      <c r="D197" s="82">
        <v>1</v>
      </c>
      <c r="E197" s="82" t="s">
        <v>238</v>
      </c>
      <c r="F197" s="81"/>
      <c r="G197" s="78"/>
      <c r="H197" s="43"/>
    </row>
    <row r="198" spans="1:8" s="6" customFormat="1" ht="30" customHeight="1" x14ac:dyDescent="0.3">
      <c r="A198" s="132"/>
      <c r="B198" s="130"/>
      <c r="C198" s="79" t="s">
        <v>192</v>
      </c>
      <c r="D198" s="82">
        <v>1</v>
      </c>
      <c r="E198" s="82" t="s">
        <v>238</v>
      </c>
      <c r="F198" s="81"/>
      <c r="G198" s="78"/>
      <c r="H198" s="43"/>
    </row>
    <row r="199" spans="1:8" s="6" customFormat="1" ht="15.6" x14ac:dyDescent="0.3">
      <c r="A199" s="131">
        <f>A196+1</f>
        <v>93</v>
      </c>
      <c r="B199" s="151" t="s">
        <v>193</v>
      </c>
      <c r="C199" s="83" t="s">
        <v>194</v>
      </c>
      <c r="D199" s="82"/>
      <c r="E199" s="82"/>
      <c r="F199" s="81"/>
      <c r="G199" s="78"/>
      <c r="H199" s="43"/>
    </row>
    <row r="200" spans="1:8" s="6" customFormat="1" ht="30" customHeight="1" x14ac:dyDescent="0.3">
      <c r="A200" s="132"/>
      <c r="B200" s="151"/>
      <c r="C200" s="79" t="s">
        <v>195</v>
      </c>
      <c r="D200" s="82">
        <v>3</v>
      </c>
      <c r="E200" s="84" t="s">
        <v>175</v>
      </c>
      <c r="F200" s="81"/>
      <c r="G200" s="78"/>
      <c r="H200" s="43"/>
    </row>
    <row r="201" spans="1:8" s="6" customFormat="1" ht="30" customHeight="1" x14ac:dyDescent="0.3">
      <c r="A201" s="132"/>
      <c r="B201" s="151"/>
      <c r="C201" s="79" t="s">
        <v>196</v>
      </c>
      <c r="D201" s="82">
        <v>2</v>
      </c>
      <c r="E201" s="84" t="s">
        <v>175</v>
      </c>
      <c r="F201" s="81"/>
      <c r="G201" s="78"/>
      <c r="H201" s="43"/>
    </row>
    <row r="202" spans="1:8" s="6" customFormat="1" ht="30" customHeight="1" x14ac:dyDescent="0.3">
      <c r="A202" s="132"/>
      <c r="B202" s="151"/>
      <c r="C202" s="79" t="s">
        <v>197</v>
      </c>
      <c r="D202" s="82">
        <v>1</v>
      </c>
      <c r="E202" s="82" t="s">
        <v>238</v>
      </c>
      <c r="F202" s="81"/>
      <c r="G202" s="78"/>
      <c r="H202" s="43"/>
    </row>
    <row r="203" spans="1:8" s="6" customFormat="1" ht="30" customHeight="1" x14ac:dyDescent="0.3">
      <c r="A203" s="131">
        <f>A199+1</f>
        <v>94</v>
      </c>
      <c r="B203" s="130" t="s">
        <v>198</v>
      </c>
      <c r="C203" s="83" t="s">
        <v>198</v>
      </c>
      <c r="D203" s="82"/>
      <c r="E203" s="82"/>
      <c r="F203" s="81"/>
      <c r="G203" s="78"/>
      <c r="H203" s="43"/>
    </row>
    <row r="204" spans="1:8" s="6" customFormat="1" ht="30" customHeight="1" x14ac:dyDescent="0.3">
      <c r="A204" s="131"/>
      <c r="B204" s="130"/>
      <c r="C204" s="79" t="s">
        <v>199</v>
      </c>
      <c r="D204" s="82">
        <v>3</v>
      </c>
      <c r="E204" s="84" t="s">
        <v>175</v>
      </c>
      <c r="F204" s="81"/>
      <c r="G204" s="78"/>
      <c r="H204" s="43"/>
    </row>
    <row r="205" spans="1:8" s="6" customFormat="1" ht="30" customHeight="1" x14ac:dyDescent="0.3">
      <c r="A205" s="131">
        <f>A203+1</f>
        <v>95</v>
      </c>
      <c r="B205" s="130" t="s">
        <v>198</v>
      </c>
      <c r="C205" s="83" t="s">
        <v>200</v>
      </c>
      <c r="D205" s="82"/>
      <c r="E205" s="82"/>
      <c r="F205" s="81"/>
      <c r="G205" s="78"/>
      <c r="H205" s="43"/>
    </row>
    <row r="206" spans="1:8" s="6" customFormat="1" ht="30" customHeight="1" x14ac:dyDescent="0.3">
      <c r="A206" s="132"/>
      <c r="B206" s="130"/>
      <c r="C206" s="79" t="s">
        <v>199</v>
      </c>
      <c r="D206" s="82">
        <v>1</v>
      </c>
      <c r="E206" s="82" t="s">
        <v>238</v>
      </c>
      <c r="F206" s="81"/>
      <c r="G206" s="78"/>
      <c r="H206" s="43"/>
    </row>
    <row r="207" spans="1:8" s="6" customFormat="1" ht="30" customHeight="1" x14ac:dyDescent="0.3">
      <c r="A207" s="132"/>
      <c r="B207" s="130"/>
      <c r="C207" s="79" t="s">
        <v>201</v>
      </c>
      <c r="D207" s="82">
        <v>1</v>
      </c>
      <c r="E207" s="82" t="s">
        <v>238</v>
      </c>
      <c r="F207" s="81"/>
      <c r="G207" s="78"/>
      <c r="H207" s="43"/>
    </row>
    <row r="208" spans="1:8" s="6" customFormat="1" ht="15.6" x14ac:dyDescent="0.3">
      <c r="A208" s="131">
        <f>A205+1</f>
        <v>96</v>
      </c>
      <c r="B208" s="130" t="s">
        <v>202</v>
      </c>
      <c r="C208" s="83" t="s">
        <v>203</v>
      </c>
      <c r="D208" s="82"/>
      <c r="E208" s="82"/>
      <c r="F208" s="81"/>
      <c r="G208" s="78"/>
      <c r="H208" s="43"/>
    </row>
    <row r="209" spans="1:8" s="6" customFormat="1" ht="30" customHeight="1" x14ac:dyDescent="0.3">
      <c r="A209" s="132"/>
      <c r="B209" s="130"/>
      <c r="C209" s="79" t="s">
        <v>204</v>
      </c>
      <c r="D209" s="82">
        <v>60</v>
      </c>
      <c r="E209" s="84" t="s">
        <v>175</v>
      </c>
      <c r="F209" s="81"/>
      <c r="G209" s="78"/>
      <c r="H209" s="43"/>
    </row>
    <row r="210" spans="1:8" s="6" customFormat="1" ht="30" customHeight="1" x14ac:dyDescent="0.3">
      <c r="A210" s="132"/>
      <c r="B210" s="130"/>
      <c r="C210" s="79" t="s">
        <v>205</v>
      </c>
      <c r="D210" s="82">
        <v>10</v>
      </c>
      <c r="E210" s="84" t="s">
        <v>175</v>
      </c>
      <c r="F210" s="81"/>
      <c r="G210" s="78"/>
      <c r="H210" s="43"/>
    </row>
    <row r="211" spans="1:8" s="6" customFormat="1" ht="30" customHeight="1" x14ac:dyDescent="0.3">
      <c r="A211" s="131">
        <f>A208+1</f>
        <v>97</v>
      </c>
      <c r="B211" s="130" t="s">
        <v>206</v>
      </c>
      <c r="C211" s="79" t="s">
        <v>207</v>
      </c>
      <c r="D211" s="82">
        <v>1</v>
      </c>
      <c r="E211" s="82" t="s">
        <v>238</v>
      </c>
      <c r="F211" s="81"/>
      <c r="G211" s="78"/>
      <c r="H211" s="43"/>
    </row>
    <row r="212" spans="1:8" s="6" customFormat="1" ht="30" customHeight="1" x14ac:dyDescent="0.3">
      <c r="A212" s="132"/>
      <c r="B212" s="130"/>
      <c r="C212" s="79" t="s">
        <v>208</v>
      </c>
      <c r="D212" s="82">
        <v>1</v>
      </c>
      <c r="E212" s="82" t="s">
        <v>238</v>
      </c>
      <c r="F212" s="81"/>
      <c r="G212" s="78"/>
      <c r="H212" s="43"/>
    </row>
    <row r="213" spans="1:8" s="6" customFormat="1" ht="93.6" x14ac:dyDescent="0.3">
      <c r="A213" s="131">
        <f>A211+1</f>
        <v>98</v>
      </c>
      <c r="B213" s="140" t="s">
        <v>209</v>
      </c>
      <c r="C213" s="79" t="s">
        <v>210</v>
      </c>
      <c r="D213" s="82"/>
      <c r="E213" s="82"/>
      <c r="F213" s="85"/>
      <c r="G213" s="86"/>
      <c r="H213" s="43"/>
    </row>
    <row r="214" spans="1:8" s="6" customFormat="1" ht="15.6" x14ac:dyDescent="0.3">
      <c r="A214" s="132"/>
      <c r="B214" s="140"/>
      <c r="C214" s="83" t="s">
        <v>211</v>
      </c>
      <c r="D214" s="82"/>
      <c r="E214" s="82"/>
      <c r="F214" s="81"/>
      <c r="G214" s="78"/>
      <c r="H214" s="43"/>
    </row>
    <row r="215" spans="1:8" s="6" customFormat="1" ht="30" customHeight="1" x14ac:dyDescent="0.3">
      <c r="A215" s="132"/>
      <c r="B215" s="140"/>
      <c r="C215" s="87" t="s">
        <v>212</v>
      </c>
      <c r="D215" s="82">
        <v>100</v>
      </c>
      <c r="E215" s="82" t="s">
        <v>356</v>
      </c>
      <c r="F215" s="81"/>
      <c r="G215" s="78"/>
      <c r="H215" s="43"/>
    </row>
    <row r="216" spans="1:8" s="6" customFormat="1" ht="30" customHeight="1" x14ac:dyDescent="0.3">
      <c r="A216" s="132"/>
      <c r="B216" s="140"/>
      <c r="C216" s="79" t="s">
        <v>214</v>
      </c>
      <c r="D216" s="82">
        <v>60</v>
      </c>
      <c r="E216" s="82" t="s">
        <v>356</v>
      </c>
      <c r="F216" s="81"/>
      <c r="G216" s="78"/>
      <c r="H216" s="43"/>
    </row>
    <row r="217" spans="1:8" s="6" customFormat="1" ht="30" customHeight="1" x14ac:dyDescent="0.3">
      <c r="A217" s="132"/>
      <c r="B217" s="140"/>
      <c r="C217" s="79" t="s">
        <v>215</v>
      </c>
      <c r="D217" s="82">
        <v>10</v>
      </c>
      <c r="E217" s="82" t="s">
        <v>356</v>
      </c>
      <c r="F217" s="81"/>
      <c r="G217" s="78"/>
      <c r="H217" s="43"/>
    </row>
    <row r="218" spans="1:8" s="6" customFormat="1" ht="78" x14ac:dyDescent="0.3">
      <c r="A218" s="131">
        <f>A213+1</f>
        <v>99</v>
      </c>
      <c r="B218" s="130" t="s">
        <v>216</v>
      </c>
      <c r="C218" s="79" t="s">
        <v>217</v>
      </c>
      <c r="D218" s="82"/>
      <c r="E218" s="82"/>
      <c r="F218" s="81"/>
      <c r="G218" s="78"/>
      <c r="H218" s="43"/>
    </row>
    <row r="219" spans="1:8" s="6" customFormat="1" ht="30" customHeight="1" x14ac:dyDescent="0.3">
      <c r="A219" s="131"/>
      <c r="B219" s="130"/>
      <c r="C219" s="87" t="s">
        <v>218</v>
      </c>
      <c r="D219" s="82">
        <v>1000</v>
      </c>
      <c r="E219" s="82" t="s">
        <v>356</v>
      </c>
      <c r="F219" s="81"/>
      <c r="G219" s="78"/>
      <c r="H219" s="43"/>
    </row>
    <row r="220" spans="1:8" s="6" customFormat="1" ht="30" customHeight="1" x14ac:dyDescent="0.3">
      <c r="A220" s="131"/>
      <c r="B220" s="130"/>
      <c r="C220" s="79" t="s">
        <v>219</v>
      </c>
      <c r="D220" s="82">
        <v>350</v>
      </c>
      <c r="E220" s="82" t="s">
        <v>356</v>
      </c>
      <c r="F220" s="81"/>
      <c r="G220" s="78"/>
      <c r="H220" s="43"/>
    </row>
    <row r="221" spans="1:8" s="6" customFormat="1" ht="15.6" x14ac:dyDescent="0.3">
      <c r="A221" s="131"/>
      <c r="B221" s="130"/>
      <c r="C221" s="83" t="s">
        <v>220</v>
      </c>
      <c r="D221" s="82"/>
      <c r="E221" s="82"/>
      <c r="F221" s="81"/>
      <c r="G221" s="86"/>
      <c r="H221" s="43"/>
    </row>
    <row r="222" spans="1:8" s="6" customFormat="1" ht="30" customHeight="1" x14ac:dyDescent="0.3">
      <c r="A222" s="131"/>
      <c r="B222" s="130"/>
      <c r="C222" s="87" t="s">
        <v>221</v>
      </c>
      <c r="D222" s="82">
        <v>15</v>
      </c>
      <c r="E222" s="82" t="s">
        <v>356</v>
      </c>
      <c r="F222" s="81"/>
      <c r="G222" s="78"/>
      <c r="H222" s="43"/>
    </row>
    <row r="223" spans="1:8" s="6" customFormat="1" ht="66" customHeight="1" x14ac:dyDescent="0.3">
      <c r="A223" s="131">
        <f>A218+1</f>
        <v>100</v>
      </c>
      <c r="B223" s="130" t="s">
        <v>222</v>
      </c>
      <c r="C223" s="79" t="s">
        <v>223</v>
      </c>
      <c r="D223" s="82"/>
      <c r="E223" s="82"/>
      <c r="F223" s="85"/>
      <c r="G223" s="86"/>
      <c r="H223" s="43"/>
    </row>
    <row r="224" spans="1:8" s="6" customFormat="1" ht="30" customHeight="1" x14ac:dyDescent="0.3">
      <c r="A224" s="131"/>
      <c r="B224" s="130"/>
      <c r="C224" s="87" t="s">
        <v>212</v>
      </c>
      <c r="D224" s="82">
        <v>2</v>
      </c>
      <c r="E224" s="84" t="s">
        <v>175</v>
      </c>
      <c r="F224" s="81"/>
      <c r="G224" s="78"/>
      <c r="H224" s="43"/>
    </row>
    <row r="225" spans="1:8" s="6" customFormat="1" ht="30" customHeight="1" x14ac:dyDescent="0.3">
      <c r="A225" s="131"/>
      <c r="B225" s="130"/>
      <c r="C225" s="79" t="s">
        <v>224</v>
      </c>
      <c r="D225" s="82">
        <v>2</v>
      </c>
      <c r="E225" s="84" t="s">
        <v>175</v>
      </c>
      <c r="F225" s="81"/>
      <c r="G225" s="78"/>
      <c r="H225" s="43"/>
    </row>
    <row r="226" spans="1:8" s="6" customFormat="1" ht="30" customHeight="1" x14ac:dyDescent="0.3">
      <c r="A226" s="131"/>
      <c r="B226" s="130"/>
      <c r="C226" s="79" t="s">
        <v>214</v>
      </c>
      <c r="D226" s="82">
        <v>10</v>
      </c>
      <c r="E226" s="84" t="s">
        <v>175</v>
      </c>
      <c r="F226" s="81"/>
      <c r="G226" s="78"/>
      <c r="H226" s="43"/>
    </row>
    <row r="227" spans="1:8" s="6" customFormat="1" ht="15.6" x14ac:dyDescent="0.3">
      <c r="A227" s="131"/>
      <c r="B227" s="130"/>
      <c r="C227" s="83" t="s">
        <v>225</v>
      </c>
      <c r="D227" s="82"/>
      <c r="E227" s="82"/>
      <c r="F227" s="81"/>
      <c r="G227" s="78"/>
      <c r="H227" s="43"/>
    </row>
    <row r="228" spans="1:8" s="6" customFormat="1" ht="30" customHeight="1" x14ac:dyDescent="0.3">
      <c r="A228" s="131"/>
      <c r="B228" s="130"/>
      <c r="C228" s="79" t="s">
        <v>226</v>
      </c>
      <c r="D228" s="82">
        <v>80</v>
      </c>
      <c r="E228" s="84" t="s">
        <v>175</v>
      </c>
      <c r="F228" s="81"/>
      <c r="G228" s="78"/>
      <c r="H228" s="43"/>
    </row>
    <row r="229" spans="1:8" s="6" customFormat="1" ht="30" customHeight="1" x14ac:dyDescent="0.3">
      <c r="A229" s="131"/>
      <c r="B229" s="130"/>
      <c r="C229" s="79" t="s">
        <v>227</v>
      </c>
      <c r="D229" s="82">
        <v>16</v>
      </c>
      <c r="E229" s="84" t="s">
        <v>175</v>
      </c>
      <c r="F229" s="81"/>
      <c r="G229" s="78"/>
      <c r="H229" s="43"/>
    </row>
    <row r="230" spans="1:8" s="6" customFormat="1" ht="15.6" x14ac:dyDescent="0.3">
      <c r="A230" s="131"/>
      <c r="B230" s="130"/>
      <c r="C230" s="83" t="s">
        <v>220</v>
      </c>
      <c r="D230" s="82"/>
      <c r="E230" s="84"/>
      <c r="F230" s="81"/>
      <c r="G230" s="78"/>
      <c r="H230" s="43"/>
    </row>
    <row r="231" spans="1:8" s="6" customFormat="1" ht="30" customHeight="1" x14ac:dyDescent="0.3">
      <c r="A231" s="131"/>
      <c r="B231" s="130"/>
      <c r="C231" s="87" t="s">
        <v>221</v>
      </c>
      <c r="D231" s="82">
        <v>4</v>
      </c>
      <c r="E231" s="84" t="s">
        <v>175</v>
      </c>
      <c r="F231" s="81"/>
      <c r="G231" s="78"/>
      <c r="H231" s="43"/>
    </row>
    <row r="232" spans="1:8" s="6" customFormat="1" ht="242.4" customHeight="1" x14ac:dyDescent="0.3">
      <c r="A232" s="131">
        <f>A223+1</f>
        <v>101</v>
      </c>
      <c r="B232" s="152" t="s">
        <v>228</v>
      </c>
      <c r="C232" s="79" t="s">
        <v>229</v>
      </c>
      <c r="D232" s="82"/>
      <c r="E232" s="82"/>
      <c r="F232" s="85"/>
      <c r="G232" s="86"/>
      <c r="H232" s="43"/>
    </row>
    <row r="233" spans="1:8" s="6" customFormat="1" ht="30" customHeight="1" x14ac:dyDescent="0.3">
      <c r="A233" s="131"/>
      <c r="B233" s="152"/>
      <c r="C233" s="79" t="s">
        <v>230</v>
      </c>
      <c r="D233" s="90">
        <v>28</v>
      </c>
      <c r="E233" s="84" t="s">
        <v>175</v>
      </c>
      <c r="F233" s="88"/>
      <c r="G233" s="78"/>
      <c r="H233" s="43"/>
    </row>
    <row r="234" spans="1:8" s="6" customFormat="1" ht="30" customHeight="1" x14ac:dyDescent="0.3">
      <c r="A234" s="131"/>
      <c r="B234" s="152"/>
      <c r="C234" s="79" t="s">
        <v>231</v>
      </c>
      <c r="D234" s="90">
        <v>11</v>
      </c>
      <c r="E234" s="84" t="s">
        <v>175</v>
      </c>
      <c r="F234" s="88"/>
      <c r="G234" s="78"/>
      <c r="H234" s="43"/>
    </row>
    <row r="235" spans="1:8" s="6" customFormat="1" ht="30" customHeight="1" x14ac:dyDescent="0.3">
      <c r="A235" s="131"/>
      <c r="B235" s="152"/>
      <c r="C235" s="79" t="s">
        <v>232</v>
      </c>
      <c r="D235" s="90">
        <v>3</v>
      </c>
      <c r="E235" s="84" t="s">
        <v>175</v>
      </c>
      <c r="F235" s="88"/>
      <c r="G235" s="78"/>
      <c r="H235" s="43"/>
    </row>
    <row r="236" spans="1:8" s="6" customFormat="1" ht="30" customHeight="1" x14ac:dyDescent="0.3">
      <c r="A236" s="131"/>
      <c r="B236" s="152"/>
      <c r="C236" s="79" t="s">
        <v>233</v>
      </c>
      <c r="D236" s="90">
        <v>1</v>
      </c>
      <c r="E236" s="84" t="s">
        <v>238</v>
      </c>
      <c r="F236" s="88"/>
      <c r="G236" s="78"/>
      <c r="H236" s="43"/>
    </row>
    <row r="237" spans="1:8" s="6" customFormat="1" ht="30" customHeight="1" x14ac:dyDescent="0.3">
      <c r="A237" s="131"/>
      <c r="B237" s="152"/>
      <c r="C237" s="79" t="s">
        <v>234</v>
      </c>
      <c r="D237" s="90">
        <v>1</v>
      </c>
      <c r="E237" s="84" t="s">
        <v>238</v>
      </c>
      <c r="F237" s="88"/>
      <c r="G237" s="78"/>
      <c r="H237" s="43"/>
    </row>
    <row r="238" spans="1:8" s="6" customFormat="1" ht="30" customHeight="1" x14ac:dyDescent="0.3">
      <c r="A238" s="131"/>
      <c r="B238" s="152"/>
      <c r="C238" s="79" t="s">
        <v>235</v>
      </c>
      <c r="D238" s="90">
        <v>1</v>
      </c>
      <c r="E238" s="84" t="s">
        <v>238</v>
      </c>
      <c r="F238" s="88"/>
      <c r="G238" s="78"/>
      <c r="H238" s="43"/>
    </row>
    <row r="239" spans="1:8" s="6" customFormat="1" ht="30" customHeight="1" x14ac:dyDescent="0.3">
      <c r="A239" s="131"/>
      <c r="B239" s="152"/>
      <c r="C239" s="79" t="s">
        <v>236</v>
      </c>
      <c r="D239" s="90">
        <v>4</v>
      </c>
      <c r="E239" s="84" t="s">
        <v>175</v>
      </c>
      <c r="F239" s="88"/>
      <c r="G239" s="78"/>
      <c r="H239" s="43"/>
    </row>
    <row r="240" spans="1:8" s="6" customFormat="1" ht="30" customHeight="1" x14ac:dyDescent="0.3">
      <c r="A240" s="131"/>
      <c r="B240" s="152"/>
      <c r="C240" s="79" t="s">
        <v>237</v>
      </c>
      <c r="D240" s="90">
        <v>1</v>
      </c>
      <c r="E240" s="84" t="s">
        <v>238</v>
      </c>
      <c r="F240" s="88"/>
      <c r="G240" s="78"/>
      <c r="H240" s="43"/>
    </row>
    <row r="241" spans="1:8" s="6" customFormat="1" ht="30" customHeight="1" x14ac:dyDescent="0.3">
      <c r="A241" s="131"/>
      <c r="B241" s="152"/>
      <c r="C241" s="79" t="s">
        <v>239</v>
      </c>
      <c r="D241" s="90">
        <v>1</v>
      </c>
      <c r="E241" s="84" t="s">
        <v>238</v>
      </c>
      <c r="F241" s="88"/>
      <c r="G241" s="78"/>
      <c r="H241" s="43"/>
    </row>
    <row r="242" spans="1:8" s="6" customFormat="1" ht="30" customHeight="1" x14ac:dyDescent="0.3">
      <c r="A242" s="131"/>
      <c r="B242" s="152"/>
      <c r="C242" s="79" t="s">
        <v>240</v>
      </c>
      <c r="D242" s="90">
        <v>1</v>
      </c>
      <c r="E242" s="84" t="s">
        <v>238</v>
      </c>
      <c r="F242" s="88"/>
      <c r="G242" s="78"/>
      <c r="H242" s="43"/>
    </row>
    <row r="243" spans="1:8" s="6" customFormat="1" ht="30" customHeight="1" x14ac:dyDescent="0.3">
      <c r="A243" s="131"/>
      <c r="B243" s="152"/>
      <c r="C243" s="79" t="s">
        <v>241</v>
      </c>
      <c r="D243" s="90">
        <v>1</v>
      </c>
      <c r="E243" s="84" t="s">
        <v>238</v>
      </c>
      <c r="F243" s="88"/>
      <c r="G243" s="78"/>
      <c r="H243" s="43"/>
    </row>
    <row r="244" spans="1:8" s="6" customFormat="1" ht="30" customHeight="1" x14ac:dyDescent="0.3">
      <c r="A244" s="131"/>
      <c r="B244" s="152"/>
      <c r="C244" s="79" t="s">
        <v>242</v>
      </c>
      <c r="D244" s="90">
        <v>1</v>
      </c>
      <c r="E244" s="84" t="s">
        <v>238</v>
      </c>
      <c r="F244" s="88"/>
      <c r="G244" s="78"/>
      <c r="H244" s="43"/>
    </row>
    <row r="245" spans="1:8" s="6" customFormat="1" ht="30" customHeight="1" x14ac:dyDescent="0.3">
      <c r="A245" s="131"/>
      <c r="B245" s="152"/>
      <c r="C245" s="79" t="s">
        <v>243</v>
      </c>
      <c r="D245" s="90">
        <v>6</v>
      </c>
      <c r="E245" s="84" t="s">
        <v>175</v>
      </c>
      <c r="F245" s="88"/>
      <c r="G245" s="78"/>
      <c r="H245" s="43"/>
    </row>
    <row r="246" spans="1:8" s="6" customFormat="1" ht="30" customHeight="1" x14ac:dyDescent="0.3">
      <c r="A246" s="131"/>
      <c r="B246" s="152"/>
      <c r="C246" s="79" t="s">
        <v>244</v>
      </c>
      <c r="D246" s="90">
        <v>1</v>
      </c>
      <c r="E246" s="84" t="s">
        <v>238</v>
      </c>
      <c r="F246" s="88"/>
      <c r="G246" s="78"/>
      <c r="H246" s="43"/>
    </row>
    <row r="247" spans="1:8" s="6" customFormat="1" ht="86.4" customHeight="1" x14ac:dyDescent="0.3">
      <c r="A247" s="131">
        <f>A232+1</f>
        <v>102</v>
      </c>
      <c r="B247" s="130" t="s">
        <v>245</v>
      </c>
      <c r="C247" s="79" t="s">
        <v>430</v>
      </c>
      <c r="D247" s="82"/>
      <c r="E247" s="82"/>
      <c r="F247" s="85"/>
      <c r="G247" s="86"/>
      <c r="H247" s="43"/>
    </row>
    <row r="248" spans="1:8" s="6" customFormat="1" ht="30" customHeight="1" x14ac:dyDescent="0.3">
      <c r="A248" s="132"/>
      <c r="B248" s="130"/>
      <c r="C248" s="79" t="s">
        <v>246</v>
      </c>
      <c r="D248" s="82">
        <v>1700</v>
      </c>
      <c r="E248" s="90" t="s">
        <v>356</v>
      </c>
      <c r="F248" s="81"/>
      <c r="G248" s="78"/>
      <c r="H248" s="43"/>
    </row>
    <row r="249" spans="1:8" s="6" customFormat="1" ht="30" customHeight="1" x14ac:dyDescent="0.3">
      <c r="A249" s="132"/>
      <c r="B249" s="130"/>
      <c r="C249" s="79" t="s">
        <v>247</v>
      </c>
      <c r="D249" s="82">
        <v>150</v>
      </c>
      <c r="E249" s="90" t="s">
        <v>356</v>
      </c>
      <c r="F249" s="81"/>
      <c r="G249" s="78"/>
      <c r="H249" s="43"/>
    </row>
    <row r="250" spans="1:8" s="6" customFormat="1" ht="67.95" customHeight="1" x14ac:dyDescent="0.3">
      <c r="A250" s="131">
        <f>A247+1</f>
        <v>103</v>
      </c>
      <c r="B250" s="130" t="s">
        <v>248</v>
      </c>
      <c r="C250" s="79" t="s">
        <v>431</v>
      </c>
      <c r="D250" s="82"/>
      <c r="E250" s="90"/>
      <c r="F250" s="81"/>
      <c r="G250" s="78"/>
      <c r="H250" s="43"/>
    </row>
    <row r="251" spans="1:8" s="6" customFormat="1" ht="30" customHeight="1" x14ac:dyDescent="0.3">
      <c r="A251" s="132"/>
      <c r="B251" s="130"/>
      <c r="C251" s="79" t="s">
        <v>249</v>
      </c>
      <c r="D251" s="82">
        <v>2</v>
      </c>
      <c r="E251" s="90" t="s">
        <v>175</v>
      </c>
      <c r="F251" s="81"/>
      <c r="G251" s="78"/>
      <c r="H251" s="43"/>
    </row>
    <row r="252" spans="1:8" s="6" customFormat="1" ht="30" customHeight="1" x14ac:dyDescent="0.3">
      <c r="A252" s="132"/>
      <c r="B252" s="130"/>
      <c r="C252" s="79" t="s">
        <v>250</v>
      </c>
      <c r="D252" s="82">
        <v>10</v>
      </c>
      <c r="E252" s="90" t="s">
        <v>175</v>
      </c>
      <c r="F252" s="81"/>
      <c r="G252" s="78"/>
      <c r="H252" s="43"/>
    </row>
    <row r="253" spans="1:8" s="6" customFormat="1" ht="116.4" customHeight="1" x14ac:dyDescent="0.3">
      <c r="A253" s="103">
        <f>A250+1</f>
        <v>104</v>
      </c>
      <c r="B253" s="82" t="s">
        <v>251</v>
      </c>
      <c r="C253" s="79" t="s">
        <v>432</v>
      </c>
      <c r="D253" s="82">
        <v>2</v>
      </c>
      <c r="E253" s="84" t="s">
        <v>175</v>
      </c>
      <c r="F253" s="81"/>
      <c r="G253" s="78"/>
      <c r="H253" s="43"/>
    </row>
    <row r="254" spans="1:8" s="6" customFormat="1" ht="75.599999999999994" customHeight="1" x14ac:dyDescent="0.3">
      <c r="A254" s="131">
        <f>A253+1</f>
        <v>105</v>
      </c>
      <c r="B254" s="140" t="s">
        <v>252</v>
      </c>
      <c r="C254" s="79" t="s">
        <v>433</v>
      </c>
      <c r="D254" s="82"/>
      <c r="E254" s="82"/>
      <c r="F254" s="85"/>
      <c r="G254" s="86"/>
      <c r="H254" s="43"/>
    </row>
    <row r="255" spans="1:8" s="6" customFormat="1" ht="30" customHeight="1" x14ac:dyDescent="0.3">
      <c r="A255" s="132"/>
      <c r="B255" s="140"/>
      <c r="C255" s="79" t="s">
        <v>253</v>
      </c>
      <c r="D255" s="82">
        <v>90</v>
      </c>
      <c r="E255" s="82" t="s">
        <v>356</v>
      </c>
      <c r="F255" s="81"/>
      <c r="G255" s="78"/>
      <c r="H255" s="43"/>
    </row>
    <row r="256" spans="1:8" s="6" customFormat="1" ht="30" customHeight="1" x14ac:dyDescent="0.3">
      <c r="A256" s="132"/>
      <c r="B256" s="140"/>
      <c r="C256" s="79" t="s">
        <v>254</v>
      </c>
      <c r="D256" s="82">
        <v>240</v>
      </c>
      <c r="E256" s="82" t="s">
        <v>356</v>
      </c>
      <c r="F256" s="81"/>
      <c r="G256" s="78"/>
      <c r="H256" s="43"/>
    </row>
    <row r="257" spans="1:8" s="6" customFormat="1" ht="30" customHeight="1" x14ac:dyDescent="0.3">
      <c r="A257" s="132"/>
      <c r="B257" s="140"/>
      <c r="C257" s="79" t="s">
        <v>255</v>
      </c>
      <c r="D257" s="82">
        <v>50</v>
      </c>
      <c r="E257" s="82" t="s">
        <v>356</v>
      </c>
      <c r="F257" s="81"/>
      <c r="G257" s="78"/>
      <c r="H257" s="43"/>
    </row>
    <row r="258" spans="1:8" s="6" customFormat="1" ht="72.599999999999994" customHeight="1" x14ac:dyDescent="0.3">
      <c r="A258" s="131">
        <f>A254+1</f>
        <v>106</v>
      </c>
      <c r="B258" s="130" t="s">
        <v>256</v>
      </c>
      <c r="C258" s="79" t="s">
        <v>434</v>
      </c>
      <c r="D258" s="82"/>
      <c r="E258" s="82"/>
      <c r="F258" s="85"/>
      <c r="G258" s="86"/>
      <c r="H258" s="43"/>
    </row>
    <row r="259" spans="1:8" s="6" customFormat="1" ht="241.2" customHeight="1" x14ac:dyDescent="0.3">
      <c r="A259" s="131"/>
      <c r="B259" s="130"/>
      <c r="C259" s="79" t="s">
        <v>435</v>
      </c>
      <c r="D259" s="82">
        <v>42</v>
      </c>
      <c r="E259" s="84" t="s">
        <v>175</v>
      </c>
      <c r="F259" s="91"/>
      <c r="G259" s="78"/>
      <c r="H259" s="43"/>
    </row>
    <row r="260" spans="1:8" s="6" customFormat="1" ht="242.4" customHeight="1" x14ac:dyDescent="0.3">
      <c r="A260" s="131"/>
      <c r="B260" s="130"/>
      <c r="C260" s="79" t="s">
        <v>257</v>
      </c>
      <c r="D260" s="82">
        <v>16</v>
      </c>
      <c r="E260" s="84" t="s">
        <v>175</v>
      </c>
      <c r="F260" s="92"/>
      <c r="G260" s="78"/>
      <c r="H260" s="43"/>
    </row>
    <row r="261" spans="1:8" s="6" customFormat="1" ht="30" customHeight="1" x14ac:dyDescent="0.3">
      <c r="A261" s="131"/>
      <c r="B261" s="130"/>
      <c r="C261" s="79" t="s">
        <v>258</v>
      </c>
      <c r="D261" s="82">
        <v>8</v>
      </c>
      <c r="E261" s="84" t="s">
        <v>175</v>
      </c>
      <c r="F261" s="92"/>
      <c r="G261" s="78"/>
      <c r="H261" s="43"/>
    </row>
    <row r="262" spans="1:8" s="6" customFormat="1" ht="30" customHeight="1" x14ac:dyDescent="0.3">
      <c r="A262" s="131"/>
      <c r="B262" s="130"/>
      <c r="C262" s="79" t="s">
        <v>259</v>
      </c>
      <c r="D262" s="82">
        <v>19</v>
      </c>
      <c r="E262" s="84" t="s">
        <v>175</v>
      </c>
      <c r="F262" s="92"/>
      <c r="G262" s="78"/>
      <c r="H262" s="43"/>
    </row>
    <row r="263" spans="1:8" s="6" customFormat="1" ht="30" customHeight="1" x14ac:dyDescent="0.3">
      <c r="A263" s="131"/>
      <c r="B263" s="130"/>
      <c r="C263" s="79" t="s">
        <v>260</v>
      </c>
      <c r="D263" s="82">
        <v>10</v>
      </c>
      <c r="E263" s="84" t="s">
        <v>175</v>
      </c>
      <c r="F263" s="92"/>
      <c r="G263" s="78"/>
      <c r="H263" s="43"/>
    </row>
    <row r="264" spans="1:8" s="6" customFormat="1" ht="30" customHeight="1" x14ac:dyDescent="0.3">
      <c r="A264" s="131"/>
      <c r="B264" s="130"/>
      <c r="C264" s="79" t="s">
        <v>261</v>
      </c>
      <c r="D264" s="82">
        <v>32</v>
      </c>
      <c r="E264" s="84" t="s">
        <v>175</v>
      </c>
      <c r="F264" s="92"/>
      <c r="G264" s="78"/>
      <c r="H264" s="43"/>
    </row>
    <row r="265" spans="1:8" s="6" customFormat="1" ht="30" customHeight="1" x14ac:dyDescent="0.3">
      <c r="A265" s="131"/>
      <c r="B265" s="130"/>
      <c r="C265" s="79" t="s">
        <v>262</v>
      </c>
      <c r="D265" s="82">
        <v>8</v>
      </c>
      <c r="E265" s="84" t="s">
        <v>175</v>
      </c>
      <c r="F265" s="92"/>
      <c r="G265" s="78"/>
      <c r="H265" s="43"/>
    </row>
    <row r="266" spans="1:8" s="6" customFormat="1" ht="30" customHeight="1" x14ac:dyDescent="0.3">
      <c r="A266" s="131"/>
      <c r="B266" s="130"/>
      <c r="C266" s="79" t="s">
        <v>263</v>
      </c>
      <c r="D266" s="82">
        <v>20</v>
      </c>
      <c r="E266" s="84" t="s">
        <v>175</v>
      </c>
      <c r="F266" s="92"/>
      <c r="G266" s="78"/>
      <c r="H266" s="43"/>
    </row>
    <row r="267" spans="1:8" s="6" customFormat="1" ht="30" customHeight="1" x14ac:dyDescent="0.3">
      <c r="A267" s="131"/>
      <c r="B267" s="130"/>
      <c r="C267" s="79" t="s">
        <v>264</v>
      </c>
      <c r="D267" s="82">
        <v>10</v>
      </c>
      <c r="E267" s="84" t="s">
        <v>175</v>
      </c>
      <c r="F267" s="92"/>
      <c r="G267" s="78"/>
      <c r="H267" s="43"/>
    </row>
    <row r="268" spans="1:8" s="6" customFormat="1" ht="81" customHeight="1" x14ac:dyDescent="0.3">
      <c r="A268" s="131">
        <f>A258+1</f>
        <v>107</v>
      </c>
      <c r="B268" s="130" t="s">
        <v>265</v>
      </c>
      <c r="C268" s="87" t="s">
        <v>266</v>
      </c>
      <c r="D268" s="82"/>
      <c r="E268" s="90"/>
      <c r="F268" s="93"/>
      <c r="G268" s="86"/>
      <c r="H268" s="43"/>
    </row>
    <row r="269" spans="1:8" s="6" customFormat="1" ht="30" customHeight="1" x14ac:dyDescent="0.3">
      <c r="A269" s="132"/>
      <c r="B269" s="130"/>
      <c r="C269" s="79" t="s">
        <v>267</v>
      </c>
      <c r="D269" s="82">
        <v>1</v>
      </c>
      <c r="E269" s="94" t="s">
        <v>268</v>
      </c>
      <c r="F269" s="95"/>
      <c r="G269" s="78"/>
      <c r="H269" s="43"/>
    </row>
    <row r="270" spans="1:8" s="6" customFormat="1" ht="30" customHeight="1" x14ac:dyDescent="0.3">
      <c r="A270" s="131">
        <f>A268+1</f>
        <v>108</v>
      </c>
      <c r="B270" s="130" t="s">
        <v>269</v>
      </c>
      <c r="C270" s="79" t="s">
        <v>270</v>
      </c>
      <c r="D270" s="82">
        <v>2</v>
      </c>
      <c r="E270" s="84" t="s">
        <v>175</v>
      </c>
      <c r="F270" s="81"/>
      <c r="G270" s="78"/>
      <c r="H270" s="43"/>
    </row>
    <row r="271" spans="1:8" s="6" customFormat="1" ht="30" customHeight="1" x14ac:dyDescent="0.3">
      <c r="A271" s="132"/>
      <c r="B271" s="130"/>
      <c r="C271" s="79" t="s">
        <v>271</v>
      </c>
      <c r="D271" s="82">
        <v>1</v>
      </c>
      <c r="E271" s="84" t="s">
        <v>238</v>
      </c>
      <c r="F271" s="81"/>
      <c r="G271" s="78"/>
      <c r="H271" s="43"/>
    </row>
    <row r="272" spans="1:8" s="6" customFormat="1" ht="30" customHeight="1" x14ac:dyDescent="0.3">
      <c r="A272" s="132"/>
      <c r="B272" s="130"/>
      <c r="C272" s="79" t="s">
        <v>272</v>
      </c>
      <c r="D272" s="82">
        <v>1</v>
      </c>
      <c r="E272" s="84" t="s">
        <v>238</v>
      </c>
      <c r="F272" s="81"/>
      <c r="G272" s="78"/>
      <c r="H272" s="43"/>
    </row>
    <row r="273" spans="1:8" s="6" customFormat="1" ht="30" customHeight="1" x14ac:dyDescent="0.3">
      <c r="A273" s="132"/>
      <c r="B273" s="130"/>
      <c r="C273" s="79" t="s">
        <v>273</v>
      </c>
      <c r="D273" s="82">
        <v>10</v>
      </c>
      <c r="E273" s="84" t="s">
        <v>175</v>
      </c>
      <c r="F273" s="81"/>
      <c r="G273" s="78"/>
      <c r="H273" s="43"/>
    </row>
    <row r="274" spans="1:8" s="6" customFormat="1" ht="57" customHeight="1" x14ac:dyDescent="0.3">
      <c r="A274" s="131">
        <f>A270+1</f>
        <v>109</v>
      </c>
      <c r="B274" s="130" t="s">
        <v>274</v>
      </c>
      <c r="C274" s="79" t="s">
        <v>275</v>
      </c>
      <c r="D274" s="82"/>
      <c r="E274" s="96"/>
      <c r="F274" s="81"/>
      <c r="G274" s="78"/>
      <c r="H274" s="43"/>
    </row>
    <row r="275" spans="1:8" s="6" customFormat="1" ht="30" customHeight="1" x14ac:dyDescent="0.3">
      <c r="A275" s="132"/>
      <c r="B275" s="130"/>
      <c r="C275" s="79" t="s">
        <v>276</v>
      </c>
      <c r="D275" s="82">
        <v>315</v>
      </c>
      <c r="E275" s="96" t="s">
        <v>356</v>
      </c>
      <c r="F275" s="81"/>
      <c r="G275" s="78"/>
      <c r="H275" s="43"/>
    </row>
    <row r="276" spans="1:8" s="6" customFormat="1" ht="30" customHeight="1" x14ac:dyDescent="0.3">
      <c r="A276" s="132"/>
      <c r="B276" s="130"/>
      <c r="C276" s="79" t="s">
        <v>277</v>
      </c>
      <c r="D276" s="82">
        <v>50</v>
      </c>
      <c r="E276" s="96" t="s">
        <v>356</v>
      </c>
      <c r="F276" s="81"/>
      <c r="G276" s="78"/>
      <c r="H276" s="43"/>
    </row>
    <row r="277" spans="1:8" s="6" customFormat="1" ht="30" customHeight="1" x14ac:dyDescent="0.3">
      <c r="A277" s="132"/>
      <c r="B277" s="130"/>
      <c r="C277" s="79" t="s">
        <v>278</v>
      </c>
      <c r="D277" s="82">
        <v>90</v>
      </c>
      <c r="E277" s="96" t="s">
        <v>356</v>
      </c>
      <c r="F277" s="81"/>
      <c r="G277" s="78"/>
      <c r="H277" s="43"/>
    </row>
    <row r="278" spans="1:8" s="6" customFormat="1" ht="30" customHeight="1" x14ac:dyDescent="0.3">
      <c r="A278" s="132"/>
      <c r="B278" s="130"/>
      <c r="C278" s="79" t="s">
        <v>279</v>
      </c>
      <c r="D278" s="82">
        <v>20</v>
      </c>
      <c r="E278" s="96" t="s">
        <v>356</v>
      </c>
      <c r="F278" s="81"/>
      <c r="G278" s="78"/>
      <c r="H278" s="43"/>
    </row>
    <row r="279" spans="1:8" s="6" customFormat="1" ht="46.8" x14ac:dyDescent="0.3">
      <c r="A279" s="103">
        <f>A274+1</f>
        <v>110</v>
      </c>
      <c r="B279" s="89" t="s">
        <v>280</v>
      </c>
      <c r="C279" s="79" t="s">
        <v>281</v>
      </c>
      <c r="D279" s="82">
        <v>300</v>
      </c>
      <c r="E279" s="82" t="s">
        <v>51</v>
      </c>
      <c r="F279" s="81"/>
      <c r="G279" s="78"/>
      <c r="H279" s="43"/>
    </row>
    <row r="280" spans="1:8" s="6" customFormat="1" ht="43.2" customHeight="1" x14ac:dyDescent="0.3">
      <c r="A280" s="131">
        <f>A279+1</f>
        <v>111</v>
      </c>
      <c r="B280" s="138" t="s">
        <v>269</v>
      </c>
      <c r="C280" s="79" t="s">
        <v>282</v>
      </c>
      <c r="D280" s="82">
        <v>100</v>
      </c>
      <c r="E280" s="82" t="s">
        <v>356</v>
      </c>
      <c r="F280" s="81"/>
      <c r="G280" s="78"/>
      <c r="H280" s="43"/>
    </row>
    <row r="281" spans="1:8" s="6" customFormat="1" ht="30" customHeight="1" x14ac:dyDescent="0.3">
      <c r="A281" s="132"/>
      <c r="B281" s="138"/>
      <c r="C281" s="79" t="s">
        <v>283</v>
      </c>
      <c r="D281" s="82">
        <v>30</v>
      </c>
      <c r="E281" s="82" t="s">
        <v>356</v>
      </c>
      <c r="F281" s="81"/>
      <c r="G281" s="78"/>
      <c r="H281" s="43"/>
    </row>
    <row r="282" spans="1:8" s="6" customFormat="1" ht="30" customHeight="1" x14ac:dyDescent="0.3">
      <c r="A282" s="132"/>
      <c r="B282" s="138"/>
      <c r="C282" s="79" t="s">
        <v>284</v>
      </c>
      <c r="D282" s="82">
        <v>5</v>
      </c>
      <c r="E282" s="96" t="s">
        <v>452</v>
      </c>
      <c r="F282" s="81"/>
      <c r="G282" s="78"/>
      <c r="H282" s="43"/>
    </row>
    <row r="283" spans="1:8" s="6" customFormat="1" ht="46.8" x14ac:dyDescent="0.3">
      <c r="A283" s="131">
        <f>A280+1</f>
        <v>112</v>
      </c>
      <c r="B283" s="138" t="s">
        <v>285</v>
      </c>
      <c r="C283" s="79" t="s">
        <v>286</v>
      </c>
      <c r="D283" s="82"/>
      <c r="E283" s="90"/>
      <c r="F283" s="81"/>
      <c r="G283" s="78"/>
      <c r="H283" s="43"/>
    </row>
    <row r="284" spans="1:8" s="6" customFormat="1" ht="30" customHeight="1" x14ac:dyDescent="0.3">
      <c r="A284" s="132"/>
      <c r="B284" s="138"/>
      <c r="C284" s="79" t="s">
        <v>287</v>
      </c>
      <c r="D284" s="82">
        <v>50</v>
      </c>
      <c r="E284" s="90" t="s">
        <v>356</v>
      </c>
      <c r="F284" s="81"/>
      <c r="G284" s="78"/>
      <c r="H284" s="43"/>
    </row>
    <row r="285" spans="1:8" s="6" customFormat="1" ht="62.4" x14ac:dyDescent="0.3">
      <c r="A285" s="131">
        <f>A283+1</f>
        <v>113</v>
      </c>
      <c r="B285" s="138" t="s">
        <v>285</v>
      </c>
      <c r="C285" s="79" t="s">
        <v>288</v>
      </c>
      <c r="D285" s="82"/>
      <c r="E285" s="90"/>
      <c r="F285" s="81"/>
      <c r="G285" s="78"/>
      <c r="H285" s="43"/>
    </row>
    <row r="286" spans="1:8" s="6" customFormat="1" ht="30" customHeight="1" x14ac:dyDescent="0.3">
      <c r="A286" s="132"/>
      <c r="B286" s="138"/>
      <c r="C286" s="79" t="s">
        <v>142</v>
      </c>
      <c r="D286" s="82">
        <v>10</v>
      </c>
      <c r="E286" s="90" t="s">
        <v>356</v>
      </c>
      <c r="F286" s="81"/>
      <c r="G286" s="78"/>
      <c r="H286" s="43"/>
    </row>
    <row r="287" spans="1:8" s="6" customFormat="1" ht="30" customHeight="1" x14ac:dyDescent="0.3">
      <c r="A287" s="132"/>
      <c r="B287" s="138"/>
      <c r="C287" s="79" t="s">
        <v>145</v>
      </c>
      <c r="D287" s="82">
        <v>10</v>
      </c>
      <c r="E287" s="90" t="s">
        <v>356</v>
      </c>
      <c r="F287" s="81"/>
      <c r="G287" s="78"/>
      <c r="H287" s="43"/>
    </row>
    <row r="288" spans="1:8" s="6" customFormat="1" ht="30" customHeight="1" x14ac:dyDescent="0.3">
      <c r="A288" s="131">
        <f>A285+1</f>
        <v>114</v>
      </c>
      <c r="B288" s="138" t="s">
        <v>289</v>
      </c>
      <c r="C288" s="79" t="s">
        <v>290</v>
      </c>
      <c r="D288" s="82"/>
      <c r="E288" s="84"/>
      <c r="F288" s="81"/>
      <c r="G288" s="78"/>
      <c r="H288" s="43"/>
    </row>
    <row r="289" spans="1:8" s="6" customFormat="1" ht="30" customHeight="1" x14ac:dyDescent="0.3">
      <c r="A289" s="132"/>
      <c r="B289" s="138"/>
      <c r="C289" s="79" t="s">
        <v>291</v>
      </c>
      <c r="D289" s="82">
        <v>20</v>
      </c>
      <c r="E289" s="84" t="s">
        <v>175</v>
      </c>
      <c r="F289" s="81"/>
      <c r="G289" s="78"/>
      <c r="H289" s="43"/>
    </row>
    <row r="290" spans="1:8" s="6" customFormat="1" ht="30" customHeight="1" x14ac:dyDescent="0.3">
      <c r="A290" s="131">
        <f>A288+1</f>
        <v>115</v>
      </c>
      <c r="B290" s="138" t="s">
        <v>289</v>
      </c>
      <c r="C290" s="79" t="s">
        <v>292</v>
      </c>
      <c r="D290" s="82"/>
      <c r="E290" s="84"/>
      <c r="F290" s="81"/>
      <c r="G290" s="78"/>
      <c r="H290" s="43"/>
    </row>
    <row r="291" spans="1:8" s="6" customFormat="1" ht="30" customHeight="1" x14ac:dyDescent="0.3">
      <c r="A291" s="132"/>
      <c r="B291" s="138"/>
      <c r="C291" s="79" t="s">
        <v>293</v>
      </c>
      <c r="D291" s="82">
        <v>35</v>
      </c>
      <c r="E291" s="84" t="s">
        <v>175</v>
      </c>
      <c r="F291" s="81"/>
      <c r="G291" s="78"/>
      <c r="H291" s="43"/>
    </row>
    <row r="292" spans="1:8" s="6" customFormat="1" ht="62.4" x14ac:dyDescent="0.3">
      <c r="A292" s="103">
        <f>A290+1</f>
        <v>116</v>
      </c>
      <c r="B292" s="89" t="s">
        <v>294</v>
      </c>
      <c r="C292" s="79" t="s">
        <v>295</v>
      </c>
      <c r="D292" s="82">
        <v>100</v>
      </c>
      <c r="E292" s="82" t="s">
        <v>356</v>
      </c>
      <c r="F292" s="81"/>
      <c r="G292" s="78"/>
      <c r="H292" s="43"/>
    </row>
    <row r="293" spans="1:8" s="6" customFormat="1" ht="183.6" customHeight="1" x14ac:dyDescent="0.3">
      <c r="A293" s="103">
        <f>A292+1</f>
        <v>117</v>
      </c>
      <c r="B293" s="89" t="s">
        <v>296</v>
      </c>
      <c r="C293" s="79" t="s">
        <v>436</v>
      </c>
      <c r="D293" s="82">
        <v>1</v>
      </c>
      <c r="E293" s="82" t="s">
        <v>297</v>
      </c>
      <c r="F293" s="81"/>
      <c r="G293" s="78"/>
      <c r="H293" s="43"/>
    </row>
    <row r="294" spans="1:8" s="28" customFormat="1" ht="30" customHeight="1" x14ac:dyDescent="0.3">
      <c r="A294" s="35"/>
      <c r="B294" s="137" t="s">
        <v>298</v>
      </c>
      <c r="C294" s="137"/>
      <c r="D294" s="35"/>
      <c r="E294" s="35"/>
      <c r="F294" s="31"/>
      <c r="G294" s="32"/>
      <c r="H294" s="112"/>
    </row>
    <row r="295" spans="1:8" s="29" customFormat="1" ht="41.25" customHeight="1" x14ac:dyDescent="0.3">
      <c r="A295" s="35" t="s">
        <v>299</v>
      </c>
      <c r="B295" s="142" t="s">
        <v>300</v>
      </c>
      <c r="C295" s="143"/>
      <c r="D295" s="143"/>
      <c r="E295" s="143"/>
      <c r="F295" s="143"/>
      <c r="G295" s="144"/>
      <c r="H295" s="100"/>
    </row>
    <row r="296" spans="1:8" ht="138" x14ac:dyDescent="0.3">
      <c r="A296" s="103">
        <f>A293+1</f>
        <v>118</v>
      </c>
      <c r="B296" s="48" t="s">
        <v>301</v>
      </c>
      <c r="C296" s="119" t="s">
        <v>437</v>
      </c>
      <c r="D296" s="110">
        <v>10</v>
      </c>
      <c r="E296" s="52" t="s">
        <v>175</v>
      </c>
      <c r="F296" s="97"/>
      <c r="G296" s="97"/>
      <c r="H296" s="42"/>
    </row>
    <row r="297" spans="1:8" ht="138" x14ac:dyDescent="0.3">
      <c r="A297" s="103">
        <f>A296+1</f>
        <v>119</v>
      </c>
      <c r="B297" s="48" t="s">
        <v>301</v>
      </c>
      <c r="C297" s="119" t="s">
        <v>438</v>
      </c>
      <c r="D297" s="110">
        <v>6</v>
      </c>
      <c r="E297" s="52" t="s">
        <v>175</v>
      </c>
      <c r="F297" s="97"/>
      <c r="G297" s="97"/>
      <c r="H297" s="42"/>
    </row>
    <row r="298" spans="1:8" ht="69" x14ac:dyDescent="0.3">
      <c r="A298" s="103">
        <f>A297+1</f>
        <v>120</v>
      </c>
      <c r="B298" s="48" t="s">
        <v>302</v>
      </c>
      <c r="C298" s="119" t="s">
        <v>439</v>
      </c>
      <c r="D298" s="52">
        <v>1</v>
      </c>
      <c r="E298" s="52" t="s">
        <v>238</v>
      </c>
      <c r="F298" s="98"/>
      <c r="G298" s="97"/>
      <c r="H298" s="42"/>
    </row>
    <row r="299" spans="1:8" ht="69" x14ac:dyDescent="0.3">
      <c r="A299" s="103">
        <f t="shared" ref="A299:A303" si="4">A298+1</f>
        <v>121</v>
      </c>
      <c r="B299" s="48" t="s">
        <v>303</v>
      </c>
      <c r="C299" s="119" t="s">
        <v>440</v>
      </c>
      <c r="D299" s="52">
        <v>1</v>
      </c>
      <c r="E299" s="52" t="s">
        <v>238</v>
      </c>
      <c r="F299" s="98"/>
      <c r="G299" s="97"/>
      <c r="H299" s="42"/>
    </row>
    <row r="300" spans="1:8" ht="27.6" x14ac:dyDescent="0.3">
      <c r="A300" s="103">
        <f t="shared" si="4"/>
        <v>122</v>
      </c>
      <c r="B300" s="48" t="s">
        <v>304</v>
      </c>
      <c r="C300" s="119" t="s">
        <v>441</v>
      </c>
      <c r="D300" s="52">
        <v>1</v>
      </c>
      <c r="E300" s="52" t="s">
        <v>238</v>
      </c>
      <c r="F300" s="98"/>
      <c r="G300" s="97"/>
      <c r="H300" s="42"/>
    </row>
    <row r="301" spans="1:8" ht="55.2" x14ac:dyDescent="0.3">
      <c r="A301" s="103">
        <f t="shared" si="4"/>
        <v>123</v>
      </c>
      <c r="B301" s="48" t="s">
        <v>305</v>
      </c>
      <c r="C301" s="119" t="s">
        <v>442</v>
      </c>
      <c r="D301" s="52">
        <v>19</v>
      </c>
      <c r="E301" s="52" t="s">
        <v>175</v>
      </c>
      <c r="F301" s="98"/>
      <c r="G301" s="97"/>
      <c r="H301" s="42"/>
    </row>
    <row r="302" spans="1:8" ht="55.2" x14ac:dyDescent="0.3">
      <c r="A302" s="103">
        <f t="shared" si="4"/>
        <v>124</v>
      </c>
      <c r="B302" s="52" t="s">
        <v>306</v>
      </c>
      <c r="C302" s="119" t="s">
        <v>443</v>
      </c>
      <c r="D302" s="52">
        <v>19</v>
      </c>
      <c r="E302" s="52" t="s">
        <v>175</v>
      </c>
      <c r="F302" s="98"/>
      <c r="G302" s="97"/>
      <c r="H302" s="42"/>
    </row>
    <row r="303" spans="1:8" ht="41.4" x14ac:dyDescent="0.3">
      <c r="A303" s="103">
        <f t="shared" si="4"/>
        <v>125</v>
      </c>
      <c r="B303" s="52" t="s">
        <v>307</v>
      </c>
      <c r="C303" s="119" t="s">
        <v>444</v>
      </c>
      <c r="D303" s="52">
        <v>6</v>
      </c>
      <c r="E303" s="52" t="s">
        <v>175</v>
      </c>
      <c r="F303" s="51"/>
      <c r="G303" s="97"/>
      <c r="H303" s="42"/>
    </row>
    <row r="304" spans="1:8" ht="41.4" x14ac:dyDescent="0.3">
      <c r="A304" s="103">
        <f>A303+1</f>
        <v>126</v>
      </c>
      <c r="B304" s="52" t="s">
        <v>308</v>
      </c>
      <c r="C304" s="119" t="s">
        <v>445</v>
      </c>
      <c r="D304" s="52">
        <v>8</v>
      </c>
      <c r="E304" s="52" t="s">
        <v>175</v>
      </c>
      <c r="F304" s="51"/>
      <c r="G304" s="97"/>
      <c r="H304" s="42"/>
    </row>
    <row r="305" spans="1:8" ht="69" x14ac:dyDescent="0.3">
      <c r="A305" s="103">
        <f>A304+1</f>
        <v>127</v>
      </c>
      <c r="B305" s="52" t="s">
        <v>306</v>
      </c>
      <c r="C305" s="119" t="s">
        <v>446</v>
      </c>
      <c r="D305" s="52">
        <v>1000</v>
      </c>
      <c r="E305" s="52" t="s">
        <v>356</v>
      </c>
      <c r="F305" s="51"/>
      <c r="G305" s="97"/>
      <c r="H305" s="42"/>
    </row>
    <row r="306" spans="1:8" ht="110.4" x14ac:dyDescent="0.3">
      <c r="A306" s="103">
        <f t="shared" ref="A306" si="5">A305+1</f>
        <v>128</v>
      </c>
      <c r="B306" s="48" t="s">
        <v>309</v>
      </c>
      <c r="C306" s="119" t="s">
        <v>447</v>
      </c>
      <c r="D306" s="52">
        <v>1</v>
      </c>
      <c r="E306" s="52" t="s">
        <v>175</v>
      </c>
      <c r="F306" s="51"/>
      <c r="G306" s="97"/>
      <c r="H306" s="42"/>
    </row>
    <row r="307" spans="1:8" ht="96.6" x14ac:dyDescent="0.3">
      <c r="A307" s="131">
        <f>A306+1</f>
        <v>129</v>
      </c>
      <c r="B307" s="136" t="s">
        <v>310</v>
      </c>
      <c r="C307" s="119" t="s">
        <v>448</v>
      </c>
      <c r="D307" s="120"/>
      <c r="E307" s="111"/>
      <c r="F307" s="50"/>
      <c r="G307" s="50"/>
      <c r="H307" s="42"/>
    </row>
    <row r="308" spans="1:8" ht="30" customHeight="1" x14ac:dyDescent="0.3">
      <c r="A308" s="132"/>
      <c r="B308" s="136"/>
      <c r="C308" s="49" t="s">
        <v>311</v>
      </c>
      <c r="D308" s="52">
        <v>20</v>
      </c>
      <c r="E308" s="52" t="s">
        <v>356</v>
      </c>
      <c r="F308" s="51"/>
      <c r="G308" s="97"/>
      <c r="H308" s="42"/>
    </row>
    <row r="309" spans="1:8" ht="30" customHeight="1" x14ac:dyDescent="0.3">
      <c r="A309" s="132"/>
      <c r="B309" s="136"/>
      <c r="C309" s="49" t="s">
        <v>312</v>
      </c>
      <c r="D309" s="52">
        <v>40</v>
      </c>
      <c r="E309" s="52" t="s">
        <v>356</v>
      </c>
      <c r="F309" s="51"/>
      <c r="G309" s="97"/>
      <c r="H309" s="42"/>
    </row>
    <row r="310" spans="1:8" ht="41.4" x14ac:dyDescent="0.3">
      <c r="A310" s="103">
        <f>A307+1</f>
        <v>130</v>
      </c>
      <c r="B310" s="48" t="s">
        <v>313</v>
      </c>
      <c r="C310" s="119" t="s">
        <v>449</v>
      </c>
      <c r="D310" s="52">
        <v>65</v>
      </c>
      <c r="E310" s="52" t="s">
        <v>356</v>
      </c>
      <c r="F310" s="51"/>
      <c r="G310" s="97"/>
      <c r="H310" s="42"/>
    </row>
    <row r="311" spans="1:8" s="29" customFormat="1" ht="30" customHeight="1" x14ac:dyDescent="0.3">
      <c r="A311" s="35"/>
      <c r="B311" s="137" t="s">
        <v>314</v>
      </c>
      <c r="C311" s="137"/>
      <c r="D311" s="35"/>
      <c r="E311" s="35"/>
      <c r="F311" s="99"/>
      <c r="G311" s="32"/>
      <c r="H311" s="100"/>
    </row>
    <row r="312" spans="1:8" s="121" customFormat="1" ht="30" customHeight="1" x14ac:dyDescent="0.3">
      <c r="A312" s="122"/>
      <c r="B312" s="135" t="s">
        <v>315</v>
      </c>
      <c r="C312" s="135"/>
      <c r="D312" s="122"/>
      <c r="E312" s="122"/>
      <c r="F312" s="123"/>
      <c r="G312" s="124"/>
    </row>
    <row r="313" spans="1:8" s="121" customFormat="1" ht="30" customHeight="1" x14ac:dyDescent="0.3">
      <c r="A313" s="122"/>
      <c r="B313" s="135" t="s">
        <v>316</v>
      </c>
      <c r="C313" s="135"/>
      <c r="D313" s="122"/>
      <c r="E313" s="122"/>
      <c r="F313" s="123"/>
      <c r="G313" s="124"/>
    </row>
    <row r="314" spans="1:8" s="121" customFormat="1" ht="30" customHeight="1" x14ac:dyDescent="0.3">
      <c r="A314" s="122"/>
      <c r="B314" s="135" t="s">
        <v>317</v>
      </c>
      <c r="C314" s="135"/>
      <c r="D314" s="122"/>
      <c r="E314" s="122"/>
      <c r="F314" s="123"/>
      <c r="G314" s="124"/>
    </row>
    <row r="315" spans="1:8" x14ac:dyDescent="0.3">
      <c r="A315" s="125"/>
      <c r="B315" s="126"/>
      <c r="C315" s="127"/>
      <c r="D315" s="128"/>
      <c r="E315" s="125"/>
      <c r="F315" s="134"/>
      <c r="G315" s="134"/>
    </row>
    <row r="316" spans="1:8" x14ac:dyDescent="0.3">
      <c r="A316" s="125"/>
      <c r="B316" s="126"/>
      <c r="C316" s="127"/>
      <c r="D316" s="128"/>
      <c r="E316" s="125"/>
      <c r="F316" s="134"/>
      <c r="G316" s="134"/>
    </row>
    <row r="317" spans="1:8" x14ac:dyDescent="0.3">
      <c r="A317" s="125"/>
      <c r="B317" s="126"/>
      <c r="C317" s="127"/>
      <c r="D317" s="128"/>
      <c r="E317" s="125"/>
      <c r="F317" s="134"/>
      <c r="G317" s="134"/>
    </row>
    <row r="318" spans="1:8" x14ac:dyDescent="0.3">
      <c r="A318" s="125"/>
      <c r="B318" s="126"/>
      <c r="C318" s="127"/>
      <c r="D318" s="128"/>
      <c r="E318" s="125"/>
      <c r="F318" s="134"/>
      <c r="G318" s="134"/>
    </row>
    <row r="319" spans="1:8" x14ac:dyDescent="0.3">
      <c r="A319" s="125"/>
      <c r="B319" s="126"/>
      <c r="C319" s="127"/>
      <c r="D319" s="128"/>
      <c r="E319" s="125"/>
      <c r="F319" s="134"/>
      <c r="G319" s="134"/>
    </row>
    <row r="320" spans="1:8" x14ac:dyDescent="0.3">
      <c r="A320" s="125"/>
      <c r="B320" s="126"/>
      <c r="C320" s="127"/>
      <c r="D320" s="128"/>
      <c r="E320" s="125"/>
      <c r="F320" s="134"/>
      <c r="G320" s="134"/>
    </row>
    <row r="321" spans="1:7" x14ac:dyDescent="0.3">
      <c r="A321" s="125"/>
      <c r="B321" s="126"/>
      <c r="C321" s="127"/>
      <c r="D321" s="128"/>
      <c r="E321" s="125"/>
      <c r="F321" s="129" t="s">
        <v>456</v>
      </c>
      <c r="G321" s="129"/>
    </row>
  </sheetData>
  <mergeCells count="160">
    <mergeCell ref="B39:B40"/>
    <mergeCell ref="B54:B55"/>
    <mergeCell ref="A1:G1"/>
    <mergeCell ref="A2:G2"/>
    <mergeCell ref="A3:G3"/>
    <mergeCell ref="A39:A40"/>
    <mergeCell ref="A50:A51"/>
    <mergeCell ref="A52:A53"/>
    <mergeCell ref="A54:A55"/>
    <mergeCell ref="A4:G4"/>
    <mergeCell ref="B22:C22"/>
    <mergeCell ref="B28:B29"/>
    <mergeCell ref="B37:C37"/>
    <mergeCell ref="B17:C17"/>
    <mergeCell ref="A28:A29"/>
    <mergeCell ref="B6:G6"/>
    <mergeCell ref="B84:B85"/>
    <mergeCell ref="B120:B121"/>
    <mergeCell ref="B128:B129"/>
    <mergeCell ref="B126:B127"/>
    <mergeCell ref="B130:B131"/>
    <mergeCell ref="B122:B123"/>
    <mergeCell ref="B106:B107"/>
    <mergeCell ref="B295:G295"/>
    <mergeCell ref="B50:B51"/>
    <mergeCell ref="B52:B53"/>
    <mergeCell ref="B60:B62"/>
    <mergeCell ref="B56:C56"/>
    <mergeCell ref="B89:B93"/>
    <mergeCell ref="B94:B98"/>
    <mergeCell ref="A99:A101"/>
    <mergeCell ref="B87:C87"/>
    <mergeCell ref="B148:B149"/>
    <mergeCell ref="B102:B103"/>
    <mergeCell ref="B118:B119"/>
    <mergeCell ref="B108:B110"/>
    <mergeCell ref="B111:B112"/>
    <mergeCell ref="B113:B115"/>
    <mergeCell ref="B116:B117"/>
    <mergeCell ref="A94:A98"/>
    <mergeCell ref="B166:B168"/>
    <mergeCell ref="A166:A168"/>
    <mergeCell ref="A60:A62"/>
    <mergeCell ref="A74:A76"/>
    <mergeCell ref="A77:A79"/>
    <mergeCell ref="A108:A110"/>
    <mergeCell ref="A111:A112"/>
    <mergeCell ref="A113:A115"/>
    <mergeCell ref="A116:A117"/>
    <mergeCell ref="A148:A149"/>
    <mergeCell ref="A150:A154"/>
    <mergeCell ref="A89:A93"/>
    <mergeCell ref="A118:A119"/>
    <mergeCell ref="A120:A121"/>
    <mergeCell ref="A130:A131"/>
    <mergeCell ref="A102:A103"/>
    <mergeCell ref="A126:A127"/>
    <mergeCell ref="A128:A129"/>
    <mergeCell ref="A106:A107"/>
    <mergeCell ref="A84:A85"/>
    <mergeCell ref="A133:A140"/>
    <mergeCell ref="B99:B101"/>
    <mergeCell ref="B74:B76"/>
    <mergeCell ref="B77:B79"/>
    <mergeCell ref="A258:A267"/>
    <mergeCell ref="B141:B145"/>
    <mergeCell ref="A141:A145"/>
    <mergeCell ref="B146:B147"/>
    <mergeCell ref="A146:A147"/>
    <mergeCell ref="B177:B180"/>
    <mergeCell ref="A177:A180"/>
    <mergeCell ref="B181:B183"/>
    <mergeCell ref="A181:A183"/>
    <mergeCell ref="B196:B198"/>
    <mergeCell ref="A196:A198"/>
    <mergeCell ref="B187:G187"/>
    <mergeCell ref="A188:G188"/>
    <mergeCell ref="E190:E191"/>
    <mergeCell ref="A213:A217"/>
    <mergeCell ref="B218:B222"/>
    <mergeCell ref="A169:A172"/>
    <mergeCell ref="B173:B175"/>
    <mergeCell ref="A173:A175"/>
    <mergeCell ref="B158:B160"/>
    <mergeCell ref="A158:A160"/>
    <mergeCell ref="B169:B172"/>
    <mergeCell ref="B161:B165"/>
    <mergeCell ref="A161:A165"/>
    <mergeCell ref="A288:A289"/>
    <mergeCell ref="A190:A191"/>
    <mergeCell ref="B193:B195"/>
    <mergeCell ref="A193:A195"/>
    <mergeCell ref="B250:B252"/>
    <mergeCell ref="A250:A252"/>
    <mergeCell ref="B190:B191"/>
    <mergeCell ref="B213:B217"/>
    <mergeCell ref="B254:B257"/>
    <mergeCell ref="A254:A257"/>
    <mergeCell ref="A274:A278"/>
    <mergeCell ref="A223:A231"/>
    <mergeCell ref="B223:B231"/>
    <mergeCell ref="A232:A246"/>
    <mergeCell ref="B232:B246"/>
    <mergeCell ref="B280:B282"/>
    <mergeCell ref="A280:A282"/>
    <mergeCell ref="B283:B284"/>
    <mergeCell ref="A283:A284"/>
    <mergeCell ref="B285:B287"/>
    <mergeCell ref="B247:B249"/>
    <mergeCell ref="A247:A249"/>
    <mergeCell ref="A205:A207"/>
    <mergeCell ref="B258:B267"/>
    <mergeCell ref="B18:G18"/>
    <mergeCell ref="B23:G23"/>
    <mergeCell ref="B38:G38"/>
    <mergeCell ref="B57:G57"/>
    <mergeCell ref="B88:G88"/>
    <mergeCell ref="A132:E132"/>
    <mergeCell ref="A63:A65"/>
    <mergeCell ref="A218:A222"/>
    <mergeCell ref="B199:B202"/>
    <mergeCell ref="A199:A202"/>
    <mergeCell ref="B203:B204"/>
    <mergeCell ref="A203:A204"/>
    <mergeCell ref="B208:B210"/>
    <mergeCell ref="A208:A210"/>
    <mergeCell ref="B211:B212"/>
    <mergeCell ref="A211:A212"/>
    <mergeCell ref="B205:B207"/>
    <mergeCell ref="A155:A156"/>
    <mergeCell ref="B150:B154"/>
    <mergeCell ref="B155:B156"/>
    <mergeCell ref="A122:A123"/>
    <mergeCell ref="B124:B125"/>
    <mergeCell ref="A124:A125"/>
    <mergeCell ref="B133:B140"/>
    <mergeCell ref="F321:G321"/>
    <mergeCell ref="B270:B273"/>
    <mergeCell ref="A270:A273"/>
    <mergeCell ref="B274:B278"/>
    <mergeCell ref="A285:A287"/>
    <mergeCell ref="B268:B269"/>
    <mergeCell ref="A268:A269"/>
    <mergeCell ref="B104:B105"/>
    <mergeCell ref="A104:A105"/>
    <mergeCell ref="F315:G320"/>
    <mergeCell ref="B314:C314"/>
    <mergeCell ref="B312:C312"/>
    <mergeCell ref="B313:C313"/>
    <mergeCell ref="B307:B309"/>
    <mergeCell ref="B311:C311"/>
    <mergeCell ref="B294:C294"/>
    <mergeCell ref="A307:A309"/>
    <mergeCell ref="A290:A291"/>
    <mergeCell ref="B290:B291"/>
    <mergeCell ref="B186:C186"/>
    <mergeCell ref="G190:G191"/>
    <mergeCell ref="D190:D191"/>
    <mergeCell ref="F190:F191"/>
    <mergeCell ref="B288:B289"/>
  </mergeCells>
  <printOptions gridLines="1"/>
  <pageMargins left="0.45" right="0.2" top="0.5" bottom="0.5" header="0.3" footer="0.3"/>
  <pageSetup paperSize="9" scale="65" fitToHeight="0" orientation="portrait" r:id="rId1"/>
  <headerFooter>
    <oddFooter>&amp;C&amp;P</oddFooter>
  </headerFooter>
  <rowBreaks count="1" manualBreakCount="1">
    <brk id="1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view="pageBreakPreview" zoomScale="85" zoomScaleNormal="100" zoomScaleSheetLayoutView="85" workbookViewId="0">
      <selection activeCell="L10" sqref="L10"/>
    </sheetView>
  </sheetViews>
  <sheetFormatPr defaultRowHeight="14.4" x14ac:dyDescent="0.3"/>
  <cols>
    <col min="1" max="1" width="7.5546875" customWidth="1"/>
    <col min="2" max="2" width="11.109375" customWidth="1"/>
    <col min="4" max="4" width="8.109375" customWidth="1"/>
    <col min="5" max="5" width="19.33203125" customWidth="1"/>
    <col min="6" max="6" width="9.109375" customWidth="1"/>
    <col min="7" max="8" width="8.88671875" customWidth="1"/>
    <col min="9" max="9" width="12.33203125" customWidth="1"/>
    <col min="10" max="10" width="10.33203125" bestFit="1" customWidth="1"/>
  </cols>
  <sheetData>
    <row r="2" spans="1:10" x14ac:dyDescent="0.3">
      <c r="A2" s="170" t="s">
        <v>318</v>
      </c>
      <c r="B2" s="170"/>
      <c r="C2" s="170"/>
      <c r="D2" s="170"/>
      <c r="E2" s="170"/>
      <c r="F2" s="170"/>
      <c r="G2" s="170"/>
      <c r="H2" s="170"/>
      <c r="I2" s="170"/>
    </row>
    <row r="3" spans="1:10" x14ac:dyDescent="0.3">
      <c r="A3" s="2"/>
      <c r="B3" s="171" t="s">
        <v>319</v>
      </c>
      <c r="C3" s="171"/>
      <c r="D3" s="171"/>
      <c r="E3" s="171"/>
      <c r="F3" s="2"/>
      <c r="G3" s="2"/>
      <c r="H3" s="2"/>
      <c r="I3" s="2"/>
    </row>
    <row r="4" spans="1:10" x14ac:dyDescent="0.3">
      <c r="A4" s="2"/>
      <c r="B4" s="172" t="s">
        <v>320</v>
      </c>
      <c r="C4" s="172"/>
      <c r="D4" s="172"/>
      <c r="E4" s="172"/>
      <c r="F4" s="9"/>
      <c r="G4" s="9"/>
      <c r="H4" s="9"/>
      <c r="I4" s="2"/>
    </row>
    <row r="5" spans="1:10" ht="24" customHeight="1" x14ac:dyDescent="0.3">
      <c r="A5" s="10" t="s">
        <v>321</v>
      </c>
      <c r="B5" s="173" t="s">
        <v>322</v>
      </c>
      <c r="C5" s="173"/>
      <c r="D5" s="173"/>
      <c r="E5" s="173"/>
      <c r="F5" s="10" t="s">
        <v>323</v>
      </c>
      <c r="G5" s="10" t="s">
        <v>5</v>
      </c>
      <c r="H5" s="1" t="s">
        <v>6</v>
      </c>
      <c r="I5" s="10" t="s">
        <v>7</v>
      </c>
    </row>
    <row r="6" spans="1:10" ht="15" customHeight="1" x14ac:dyDescent="0.3">
      <c r="A6" s="174">
        <v>1</v>
      </c>
      <c r="B6" s="166" t="s">
        <v>324</v>
      </c>
      <c r="C6" s="166"/>
      <c r="D6" s="166"/>
      <c r="E6" s="166"/>
      <c r="F6" s="175">
        <v>94</v>
      </c>
      <c r="G6" s="175" t="s">
        <v>11</v>
      </c>
      <c r="H6" s="175"/>
      <c r="I6" s="176"/>
    </row>
    <row r="7" spans="1:10" x14ac:dyDescent="0.3">
      <c r="A7" s="174"/>
      <c r="B7" s="166"/>
      <c r="C7" s="166"/>
      <c r="D7" s="166"/>
      <c r="E7" s="166"/>
      <c r="F7" s="175"/>
      <c r="G7" s="175"/>
      <c r="H7" s="175"/>
      <c r="I7" s="176"/>
    </row>
    <row r="8" spans="1:10" x14ac:dyDescent="0.3">
      <c r="A8" s="174"/>
      <c r="B8" s="166"/>
      <c r="C8" s="166"/>
      <c r="D8" s="166"/>
      <c r="E8" s="166"/>
      <c r="F8" s="175"/>
      <c r="G8" s="175"/>
      <c r="H8" s="175"/>
      <c r="I8" s="176"/>
    </row>
    <row r="9" spans="1:10" x14ac:dyDescent="0.3">
      <c r="A9" s="174"/>
      <c r="B9" s="166"/>
      <c r="C9" s="166"/>
      <c r="D9" s="166"/>
      <c r="E9" s="166"/>
      <c r="F9" s="175"/>
      <c r="G9" s="175"/>
      <c r="H9" s="175"/>
      <c r="I9" s="176"/>
    </row>
    <row r="10" spans="1:10" ht="146.4" customHeight="1" x14ac:dyDescent="0.3">
      <c r="A10" s="174"/>
      <c r="B10" s="166"/>
      <c r="C10" s="166"/>
      <c r="D10" s="166"/>
      <c r="E10" s="166"/>
      <c r="F10" s="175"/>
      <c r="G10" s="175"/>
      <c r="H10" s="175"/>
      <c r="I10" s="176"/>
    </row>
    <row r="11" spans="1:10" ht="76.95" customHeight="1" x14ac:dyDescent="0.3">
      <c r="A11" s="11">
        <v>2</v>
      </c>
      <c r="B11" s="167" t="s">
        <v>325</v>
      </c>
      <c r="C11" s="168"/>
      <c r="D11" s="168"/>
      <c r="E11" s="169"/>
      <c r="F11" s="12">
        <v>15</v>
      </c>
      <c r="G11" s="12" t="s">
        <v>12</v>
      </c>
      <c r="H11" s="12"/>
      <c r="I11" s="13"/>
    </row>
    <row r="12" spans="1:10" ht="94.2" customHeight="1" x14ac:dyDescent="0.3">
      <c r="A12" s="10">
        <v>3</v>
      </c>
      <c r="B12" s="167" t="s">
        <v>326</v>
      </c>
      <c r="C12" s="168"/>
      <c r="D12" s="168"/>
      <c r="E12" s="169"/>
      <c r="F12" s="12">
        <v>600</v>
      </c>
      <c r="G12" s="12" t="s">
        <v>14</v>
      </c>
      <c r="H12" s="12"/>
      <c r="I12" s="13"/>
    </row>
    <row r="13" spans="1:10" ht="105" customHeight="1" x14ac:dyDescent="0.3">
      <c r="A13" s="10">
        <v>4</v>
      </c>
      <c r="B13" s="166" t="s">
        <v>327</v>
      </c>
      <c r="C13" s="166"/>
      <c r="D13" s="166"/>
      <c r="E13" s="166"/>
      <c r="F13" s="12">
        <v>95988</v>
      </c>
      <c r="G13" s="12" t="s">
        <v>21</v>
      </c>
      <c r="H13" s="12"/>
      <c r="I13" s="13"/>
      <c r="J13" s="3"/>
    </row>
    <row r="14" spans="1:10" ht="64.95" customHeight="1" x14ac:dyDescent="0.3">
      <c r="A14" s="10">
        <v>5</v>
      </c>
      <c r="B14" s="166" t="s">
        <v>328</v>
      </c>
      <c r="C14" s="166"/>
      <c r="D14" s="166"/>
      <c r="E14" s="166"/>
      <c r="F14" s="12">
        <v>78</v>
      </c>
      <c r="G14" s="12" t="s">
        <v>213</v>
      </c>
      <c r="H14" s="12"/>
      <c r="I14" s="13"/>
    </row>
    <row r="15" spans="1:10" ht="106.95" customHeight="1" x14ac:dyDescent="0.3">
      <c r="A15" s="10">
        <v>6</v>
      </c>
      <c r="B15" s="166" t="s">
        <v>329</v>
      </c>
      <c r="C15" s="166"/>
      <c r="D15" s="166"/>
      <c r="E15" s="166"/>
      <c r="F15" s="12">
        <v>27600</v>
      </c>
      <c r="G15" s="12" t="s">
        <v>21</v>
      </c>
      <c r="H15" s="2"/>
      <c r="I15" s="2"/>
      <c r="J15" s="3"/>
    </row>
    <row r="16" spans="1:10" ht="49.2" customHeight="1" x14ac:dyDescent="0.3">
      <c r="A16" s="10">
        <v>7</v>
      </c>
      <c r="B16" s="166" t="s">
        <v>330</v>
      </c>
      <c r="C16" s="166"/>
      <c r="D16" s="166"/>
      <c r="E16" s="166"/>
      <c r="F16" s="12">
        <v>0</v>
      </c>
      <c r="G16" s="12" t="s">
        <v>14</v>
      </c>
      <c r="H16" s="2"/>
      <c r="I16" s="2"/>
    </row>
    <row r="17" spans="1:9" ht="50.4" customHeight="1" x14ac:dyDescent="0.3">
      <c r="A17" s="10">
        <v>8</v>
      </c>
      <c r="B17" s="166" t="s">
        <v>331</v>
      </c>
      <c r="C17" s="166"/>
      <c r="D17" s="166"/>
      <c r="E17" s="166"/>
      <c r="F17" s="12">
        <v>355</v>
      </c>
      <c r="G17" s="12" t="s">
        <v>24</v>
      </c>
      <c r="H17" s="2"/>
      <c r="I17" s="2"/>
    </row>
    <row r="18" spans="1:9" ht="54.6" customHeight="1" x14ac:dyDescent="0.3">
      <c r="A18" s="10">
        <v>9</v>
      </c>
      <c r="B18" s="166" t="s">
        <v>332</v>
      </c>
      <c r="C18" s="166"/>
      <c r="D18" s="166"/>
      <c r="E18" s="166"/>
      <c r="F18" s="12">
        <v>40</v>
      </c>
      <c r="G18" s="12" t="s">
        <v>24</v>
      </c>
      <c r="H18" s="2"/>
      <c r="I18" s="2"/>
    </row>
    <row r="19" spans="1:9" ht="54.6" customHeight="1" x14ac:dyDescent="0.3">
      <c r="A19" s="10">
        <v>10</v>
      </c>
      <c r="B19" s="166" t="s">
        <v>333</v>
      </c>
      <c r="C19" s="166"/>
      <c r="D19" s="166"/>
      <c r="E19" s="166"/>
      <c r="F19" s="12">
        <v>18</v>
      </c>
      <c r="G19" s="12" t="s">
        <v>24</v>
      </c>
      <c r="H19" s="2"/>
      <c r="I19" s="2"/>
    </row>
    <row r="20" spans="1:9" ht="54.6" customHeight="1" x14ac:dyDescent="0.3">
      <c r="A20" s="10">
        <v>11</v>
      </c>
      <c r="B20" s="166" t="s">
        <v>334</v>
      </c>
      <c r="C20" s="166"/>
      <c r="D20" s="166"/>
      <c r="E20" s="166"/>
      <c r="F20" s="12">
        <v>102</v>
      </c>
      <c r="G20" s="12" t="s">
        <v>24</v>
      </c>
      <c r="H20" s="2"/>
      <c r="I20" s="2"/>
    </row>
    <row r="21" spans="1:9" ht="54.6" customHeight="1" x14ac:dyDescent="0.3">
      <c r="A21" s="10">
        <v>12</v>
      </c>
      <c r="B21" s="166" t="s">
        <v>335</v>
      </c>
      <c r="C21" s="166"/>
      <c r="D21" s="166"/>
      <c r="E21" s="166"/>
      <c r="F21" s="12">
        <v>456</v>
      </c>
      <c r="G21" s="12" t="s">
        <v>24</v>
      </c>
      <c r="H21" s="2"/>
      <c r="I21" s="2"/>
    </row>
    <row r="22" spans="1:9" ht="153" customHeight="1" x14ac:dyDescent="0.3">
      <c r="A22" s="10">
        <v>13</v>
      </c>
      <c r="B22" s="166" t="s">
        <v>336</v>
      </c>
      <c r="C22" s="166"/>
      <c r="D22" s="166"/>
      <c r="E22" s="166"/>
      <c r="F22" s="12">
        <v>100</v>
      </c>
      <c r="G22" s="12" t="s">
        <v>337</v>
      </c>
      <c r="H22" s="2"/>
      <c r="I22" s="2"/>
    </row>
  </sheetData>
  <mergeCells count="22">
    <mergeCell ref="B11:E11"/>
    <mergeCell ref="A2:I2"/>
    <mergeCell ref="B3:E3"/>
    <mergeCell ref="B4:E4"/>
    <mergeCell ref="B5:E5"/>
    <mergeCell ref="A6:A10"/>
    <mergeCell ref="B6:E10"/>
    <mergeCell ref="F6:F10"/>
    <mergeCell ref="G6:G10"/>
    <mergeCell ref="H6:H10"/>
    <mergeCell ref="I6:I10"/>
    <mergeCell ref="B16:E16"/>
    <mergeCell ref="B12:E12"/>
    <mergeCell ref="B13:E13"/>
    <mergeCell ref="B14:E14"/>
    <mergeCell ref="B15:E15"/>
    <mergeCell ref="B22:E22"/>
    <mergeCell ref="B17:E17"/>
    <mergeCell ref="B18:E18"/>
    <mergeCell ref="B19:E19"/>
    <mergeCell ref="B20:E20"/>
    <mergeCell ref="B21:E21"/>
  </mergeCells>
  <pageMargins left="0.7" right="0.47916666666666669" top="0.75" bottom="0.75" header="0.3" footer="0.3"/>
  <pageSetup paperSize="9" scale="94" orientation="portrait" verticalDpi="300" r:id="rId1"/>
  <rowBreaks count="1" manualBreakCount="1">
    <brk id="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8" sqref="C28"/>
    </sheetView>
  </sheetViews>
  <sheetFormatPr defaultRowHeight="14.4" x14ac:dyDescent="0.3"/>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topLeftCell="A11" zoomScaleNormal="100" zoomScaleSheetLayoutView="85" workbookViewId="0">
      <selection activeCell="M15" sqref="M15"/>
    </sheetView>
  </sheetViews>
  <sheetFormatPr defaultRowHeight="14.4" x14ac:dyDescent="0.3"/>
  <cols>
    <col min="1" max="1" width="7.5546875" customWidth="1"/>
    <col min="2" max="2" width="11.109375" customWidth="1"/>
    <col min="4" max="4" width="8.109375" customWidth="1"/>
    <col min="5" max="5" width="19.33203125" customWidth="1"/>
    <col min="6" max="6" width="9.109375" customWidth="1"/>
    <col min="7" max="8" width="8.88671875" customWidth="1"/>
    <col min="9" max="9" width="12.33203125" customWidth="1"/>
    <col min="10" max="10" width="10.33203125" bestFit="1" customWidth="1"/>
  </cols>
  <sheetData>
    <row r="2" spans="1:9" x14ac:dyDescent="0.3">
      <c r="A2" s="170" t="s">
        <v>318</v>
      </c>
      <c r="B2" s="170"/>
      <c r="C2" s="170"/>
      <c r="D2" s="170"/>
      <c r="E2" s="170"/>
      <c r="F2" s="170"/>
      <c r="G2" s="170"/>
      <c r="H2" s="170"/>
      <c r="I2" s="170"/>
    </row>
    <row r="3" spans="1:9" x14ac:dyDescent="0.3">
      <c r="A3" s="2"/>
      <c r="B3" s="171" t="s">
        <v>319</v>
      </c>
      <c r="C3" s="171"/>
      <c r="D3" s="171"/>
      <c r="E3" s="171"/>
      <c r="F3" s="2"/>
      <c r="G3" s="2"/>
      <c r="H3" s="2"/>
      <c r="I3" s="2"/>
    </row>
    <row r="4" spans="1:9" x14ac:dyDescent="0.3">
      <c r="A4" s="2"/>
      <c r="B4" s="172" t="s">
        <v>320</v>
      </c>
      <c r="C4" s="172"/>
      <c r="D4" s="172"/>
      <c r="E4" s="172"/>
      <c r="F4" s="9"/>
      <c r="G4" s="9"/>
      <c r="H4" s="9"/>
      <c r="I4" s="2"/>
    </row>
    <row r="5" spans="1:9" ht="24" customHeight="1" x14ac:dyDescent="0.3">
      <c r="A5" s="10" t="s">
        <v>321</v>
      </c>
      <c r="B5" s="173" t="s">
        <v>322</v>
      </c>
      <c r="C5" s="173"/>
      <c r="D5" s="173"/>
      <c r="E5" s="173"/>
      <c r="F5" s="10" t="s">
        <v>323</v>
      </c>
      <c r="G5" s="10" t="s">
        <v>5</v>
      </c>
      <c r="H5" s="1" t="s">
        <v>6</v>
      </c>
      <c r="I5" s="10" t="s">
        <v>7</v>
      </c>
    </row>
    <row r="6" spans="1:9" ht="15" customHeight="1" x14ac:dyDescent="0.3">
      <c r="A6" s="174">
        <v>1</v>
      </c>
      <c r="B6" s="166" t="s">
        <v>338</v>
      </c>
      <c r="C6" s="166"/>
      <c r="D6" s="166"/>
      <c r="E6" s="166"/>
      <c r="F6" s="175">
        <v>131</v>
      </c>
      <c r="G6" s="175" t="s">
        <v>11</v>
      </c>
      <c r="H6" s="175"/>
      <c r="I6" s="176"/>
    </row>
    <row r="7" spans="1:9" x14ac:dyDescent="0.3">
      <c r="A7" s="174"/>
      <c r="B7" s="166"/>
      <c r="C7" s="166"/>
      <c r="D7" s="166"/>
      <c r="E7" s="166"/>
      <c r="F7" s="175"/>
      <c r="G7" s="175"/>
      <c r="H7" s="175"/>
      <c r="I7" s="176"/>
    </row>
    <row r="8" spans="1:9" x14ac:dyDescent="0.3">
      <c r="A8" s="174"/>
      <c r="B8" s="166"/>
      <c r="C8" s="166"/>
      <c r="D8" s="166"/>
      <c r="E8" s="166"/>
      <c r="F8" s="175"/>
      <c r="G8" s="175"/>
      <c r="H8" s="175"/>
      <c r="I8" s="176"/>
    </row>
    <row r="9" spans="1:9" x14ac:dyDescent="0.3">
      <c r="A9" s="174"/>
      <c r="B9" s="166"/>
      <c r="C9" s="166"/>
      <c r="D9" s="166"/>
      <c r="E9" s="166"/>
      <c r="F9" s="175"/>
      <c r="G9" s="175"/>
      <c r="H9" s="175"/>
      <c r="I9" s="176"/>
    </row>
    <row r="10" spans="1:9" ht="146.4" customHeight="1" x14ac:dyDescent="0.3">
      <c r="A10" s="174"/>
      <c r="B10" s="166"/>
      <c r="C10" s="166"/>
      <c r="D10" s="166"/>
      <c r="E10" s="166"/>
      <c r="F10" s="175"/>
      <c r="G10" s="175"/>
      <c r="H10" s="175"/>
      <c r="I10" s="176"/>
    </row>
    <row r="11" spans="1:9" ht="217.2" customHeight="1" x14ac:dyDescent="0.3">
      <c r="A11" s="11">
        <v>2</v>
      </c>
      <c r="B11" s="167" t="s">
        <v>339</v>
      </c>
      <c r="C11" s="168"/>
      <c r="D11" s="168"/>
      <c r="E11" s="169"/>
      <c r="F11" s="12">
        <v>61</v>
      </c>
      <c r="G11" s="12" t="s">
        <v>12</v>
      </c>
      <c r="H11" s="12"/>
      <c r="I11" s="13"/>
    </row>
    <row r="12" spans="1:9" ht="94.2" customHeight="1" x14ac:dyDescent="0.3">
      <c r="A12" s="10">
        <v>3</v>
      </c>
      <c r="B12" s="167" t="s">
        <v>326</v>
      </c>
      <c r="C12" s="168"/>
      <c r="D12" s="168"/>
      <c r="E12" s="169"/>
      <c r="F12" s="12">
        <v>1.4</v>
      </c>
      <c r="G12" s="12" t="s">
        <v>11</v>
      </c>
      <c r="H12" s="12"/>
      <c r="I12" s="13"/>
    </row>
    <row r="13" spans="1:9" ht="105" customHeight="1" x14ac:dyDescent="0.3">
      <c r="A13" s="10">
        <v>4</v>
      </c>
      <c r="B13" s="167" t="s">
        <v>340</v>
      </c>
      <c r="C13" s="168"/>
      <c r="D13" s="168"/>
      <c r="E13" s="169"/>
      <c r="F13" s="12">
        <v>95988</v>
      </c>
      <c r="G13" s="12" t="s">
        <v>21</v>
      </c>
      <c r="H13" s="12"/>
      <c r="I13" s="13"/>
    </row>
    <row r="14" spans="1:9" ht="64.95" customHeight="1" x14ac:dyDescent="0.3">
      <c r="A14" s="10">
        <v>5</v>
      </c>
      <c r="B14" s="167" t="s">
        <v>328</v>
      </c>
      <c r="C14" s="168"/>
      <c r="D14" s="168"/>
      <c r="E14" s="169"/>
      <c r="F14" s="12">
        <v>354</v>
      </c>
      <c r="G14" s="12" t="s">
        <v>213</v>
      </c>
      <c r="H14" s="12"/>
      <c r="I14" s="13"/>
    </row>
    <row r="15" spans="1:9" ht="106.95" customHeight="1" x14ac:dyDescent="0.3">
      <c r="A15" s="10">
        <v>6</v>
      </c>
      <c r="B15" s="167" t="s">
        <v>341</v>
      </c>
      <c r="C15" s="168"/>
      <c r="D15" s="168"/>
      <c r="E15" s="169"/>
      <c r="F15" s="12">
        <v>27600</v>
      </c>
      <c r="G15" s="12" t="s">
        <v>21</v>
      </c>
      <c r="H15" s="2"/>
      <c r="I15" s="2"/>
    </row>
    <row r="16" spans="1:9" ht="49.2" customHeight="1" x14ac:dyDescent="0.3">
      <c r="A16" s="10">
        <v>7</v>
      </c>
      <c r="B16" s="166" t="s">
        <v>330</v>
      </c>
      <c r="C16" s="166"/>
      <c r="D16" s="166"/>
      <c r="E16" s="166"/>
      <c r="F16" s="12">
        <v>1100</v>
      </c>
      <c r="G16" s="12" t="s">
        <v>14</v>
      </c>
      <c r="H16" s="2"/>
      <c r="I16" s="2"/>
    </row>
    <row r="17" spans="1:9" ht="50.4" customHeight="1" x14ac:dyDescent="0.3">
      <c r="A17" s="10">
        <v>8</v>
      </c>
      <c r="B17" s="166" t="s">
        <v>331</v>
      </c>
      <c r="C17" s="166"/>
      <c r="D17" s="166"/>
      <c r="E17" s="166"/>
      <c r="F17" s="12">
        <v>355</v>
      </c>
      <c r="G17" s="12" t="s">
        <v>24</v>
      </c>
      <c r="H17" s="2"/>
      <c r="I17" s="2"/>
    </row>
    <row r="18" spans="1:9" ht="54.6" customHeight="1" x14ac:dyDescent="0.3">
      <c r="A18" s="10">
        <v>9</v>
      </c>
      <c r="B18" s="166" t="s">
        <v>332</v>
      </c>
      <c r="C18" s="166"/>
      <c r="D18" s="166"/>
      <c r="E18" s="166"/>
      <c r="F18" s="12">
        <v>177</v>
      </c>
      <c r="G18" s="12" t="s">
        <v>24</v>
      </c>
      <c r="H18" s="2"/>
      <c r="I18" s="2"/>
    </row>
    <row r="19" spans="1:9" ht="54.6" customHeight="1" x14ac:dyDescent="0.3">
      <c r="A19" s="10">
        <v>10</v>
      </c>
      <c r="B19" s="166" t="s">
        <v>333</v>
      </c>
      <c r="C19" s="166"/>
      <c r="D19" s="166"/>
      <c r="E19" s="166"/>
      <c r="F19" s="12">
        <v>18</v>
      </c>
      <c r="G19" s="12" t="s">
        <v>24</v>
      </c>
      <c r="H19" s="2"/>
      <c r="I19" s="2"/>
    </row>
    <row r="20" spans="1:9" ht="54.6" customHeight="1" x14ac:dyDescent="0.3">
      <c r="A20" s="10">
        <v>11</v>
      </c>
      <c r="B20" s="166" t="s">
        <v>334</v>
      </c>
      <c r="C20" s="166"/>
      <c r="D20" s="166"/>
      <c r="E20" s="166"/>
      <c r="F20" s="12">
        <v>102</v>
      </c>
      <c r="G20" s="12" t="s">
        <v>24</v>
      </c>
      <c r="H20" s="2"/>
      <c r="I20" s="2"/>
    </row>
    <row r="21" spans="1:9" ht="54.6" customHeight="1" x14ac:dyDescent="0.3">
      <c r="A21" s="10">
        <v>12</v>
      </c>
      <c r="B21" s="166" t="s">
        <v>335</v>
      </c>
      <c r="C21" s="166"/>
      <c r="D21" s="166"/>
      <c r="E21" s="166"/>
      <c r="F21" s="12">
        <v>456</v>
      </c>
      <c r="G21" s="12" t="s">
        <v>24</v>
      </c>
      <c r="H21" s="2"/>
      <c r="I21" s="2"/>
    </row>
    <row r="22" spans="1:9" ht="142.94999999999999" customHeight="1" x14ac:dyDescent="0.3">
      <c r="A22" s="10">
        <v>13</v>
      </c>
      <c r="B22" s="166" t="s">
        <v>336</v>
      </c>
      <c r="C22" s="166"/>
      <c r="D22" s="166"/>
      <c r="E22" s="166"/>
      <c r="F22" s="12">
        <v>100</v>
      </c>
      <c r="G22" s="12" t="s">
        <v>337</v>
      </c>
      <c r="H22" s="2"/>
      <c r="I22" s="2"/>
    </row>
  </sheetData>
  <mergeCells count="22">
    <mergeCell ref="B22:E22"/>
    <mergeCell ref="B11:E11"/>
    <mergeCell ref="B12:E12"/>
    <mergeCell ref="B13:E13"/>
    <mergeCell ref="B14:E14"/>
    <mergeCell ref="B15:E15"/>
    <mergeCell ref="B16:E16"/>
    <mergeCell ref="B17:E17"/>
    <mergeCell ref="B18:E18"/>
    <mergeCell ref="B19:E19"/>
    <mergeCell ref="B20:E20"/>
    <mergeCell ref="B21:E21"/>
    <mergeCell ref="A2:I2"/>
    <mergeCell ref="B3:E3"/>
    <mergeCell ref="B4:E4"/>
    <mergeCell ref="B5:E5"/>
    <mergeCell ref="A6:A10"/>
    <mergeCell ref="B6:E10"/>
    <mergeCell ref="F6:F10"/>
    <mergeCell ref="G6:G10"/>
    <mergeCell ref="H6:H10"/>
    <mergeCell ref="I6:I10"/>
  </mergeCells>
  <pageMargins left="0.7" right="0.47916666666666669" top="0.75" bottom="0.75" header="0.3" footer="0.3"/>
  <pageSetup paperSize="9" scale="95" orientation="portrait" verticalDpi="300" r:id="rId1"/>
  <rowBreaks count="1" manualBreakCount="1">
    <brk id="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Tender New Squash court</vt:lpstr>
      <vt:lpstr>Sheet1 (2)</vt:lpstr>
      <vt:lpstr>Sheet2</vt:lpstr>
      <vt:lpstr>Sheet1 (3)</vt:lpstr>
      <vt:lpstr>'Sheet1 (2)'!Print_Area</vt:lpstr>
      <vt:lpstr>'Sheet1 (3)'!Print_Area</vt:lpstr>
      <vt:lpstr>'Tender New Squash court'!Print_Area</vt:lpstr>
      <vt:lpstr>'Tender New Squash court'!Print_Titles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2026-03-16T12:06:49Z</dcterms:modified>
  <cp:category/>
  <cp:contentStatus/>
</cp:coreProperties>
</file>