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8688" tabRatio="952"/>
  </bookViews>
  <sheets>
    <sheet name="Tender Allied work" sheetId="15" r:id="rId1"/>
    <sheet name="Sheet1 (2)" sheetId="5" state="hidden" r:id="rId2"/>
    <sheet name="Sheet2" sheetId="4" state="hidden" r:id="rId3"/>
    <sheet name="Sheet1 (3)" sheetId="6" state="hidden" r:id="rId4"/>
  </sheets>
  <externalReferences>
    <externalReference r:id="rId5"/>
    <externalReference r:id="rId6"/>
  </externalReferences>
  <definedNames>
    <definedName name="_xlnm.Print_Area" localSheetId="1">'Sheet1 (2)'!$A$2:$I$22</definedName>
    <definedName name="_xlnm.Print_Area" localSheetId="3">'Sheet1 (3)'!$A$2:$I$22</definedName>
    <definedName name="_xlnm.Print_Area" localSheetId="0">'Tender Allied work'!$A$1:$G$66</definedName>
    <definedName name="_xlnm.Print_Titles" localSheetId="0">'Tender Allied work'!$6:$6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15" l="1"/>
  <c r="D47" i="15" l="1"/>
  <c r="D48" i="15"/>
  <c r="D49" i="15"/>
  <c r="D45" i="15"/>
  <c r="D27" i="15" l="1"/>
  <c r="D28" i="15"/>
  <c r="D8" i="15" l="1"/>
  <c r="A12" i="15"/>
  <c r="A13" i="15" s="1"/>
  <c r="A14" i="15" s="1"/>
  <c r="A15" i="15" s="1"/>
  <c r="A16" i="15" s="1"/>
  <c r="A17" i="15" s="1"/>
  <c r="A18" i="15" s="1"/>
  <c r="A19" i="15" s="1"/>
  <c r="A20" i="15" s="1"/>
  <c r="A21" i="15" s="1"/>
  <c r="A22" i="15" s="1"/>
  <c r="A23" i="15" s="1"/>
  <c r="D11" i="15"/>
  <c r="D12" i="15"/>
  <c r="D13" i="15"/>
  <c r="D14" i="15"/>
  <c r="D15" i="15"/>
  <c r="D16" i="15"/>
  <c r="D17" i="15"/>
  <c r="D18" i="15"/>
  <c r="D22" i="15"/>
  <c r="D23" i="15"/>
  <c r="A24" i="15" l="1"/>
  <c r="A27" i="15" s="1"/>
  <c r="A28" i="15" s="1"/>
  <c r="A29" i="15" l="1"/>
  <c r="A30" i="15" s="1"/>
  <c r="A31" i="15" s="1"/>
  <c r="A32" i="15" s="1"/>
  <c r="A33" i="15" s="1"/>
  <c r="A34" i="15" l="1"/>
  <c r="A35" i="15" s="1"/>
  <c r="A36" i="15" s="1"/>
  <c r="A37" i="15" s="1"/>
  <c r="A40" i="15" s="1"/>
  <c r="A41" i="15" l="1"/>
  <c r="A42" i="15" s="1"/>
  <c r="A43" i="15" s="1"/>
  <c r="A44" i="15" s="1"/>
  <c r="A45" i="15" s="1"/>
  <c r="A46" i="15" s="1"/>
  <c r="A47" i="15" s="1"/>
  <c r="A48" i="15" s="1"/>
  <c r="A49" i="15" s="1"/>
  <c r="A50" i="15" s="1"/>
  <c r="A54" i="15" s="1"/>
  <c r="A55" i="15" s="1"/>
</calcChain>
</file>

<file path=xl/sharedStrings.xml><?xml version="1.0" encoding="utf-8"?>
<sst xmlns="http://schemas.openxmlformats.org/spreadsheetml/2006/main" count="221" uniqueCount="139">
  <si>
    <t>THE LAWRENCE SCHOOL,LOVEDALE</t>
  </si>
  <si>
    <t>SL NO</t>
  </si>
  <si>
    <t>CATEGORY</t>
  </si>
  <si>
    <t>DESCRIPTION</t>
  </si>
  <si>
    <t>UNIT</t>
  </si>
  <si>
    <t>RATE</t>
  </si>
  <si>
    <t>AMOUNT</t>
  </si>
  <si>
    <t>A</t>
  </si>
  <si>
    <t>Tonne</t>
  </si>
  <si>
    <t xml:space="preserve">Tonne </t>
  </si>
  <si>
    <t>KG</t>
  </si>
  <si>
    <t>SQ.M</t>
  </si>
  <si>
    <t>Polycarbonate skylight sheet - Clear 1.5mm thick</t>
  </si>
  <si>
    <t>SQFT</t>
  </si>
  <si>
    <t>RM</t>
  </si>
  <si>
    <t>B</t>
  </si>
  <si>
    <t>C</t>
  </si>
  <si>
    <t>Earth work excavation in all classes of soil (excluding hard rock which requires blasting) by mechanical means (Hydraulic excavator)/ manual means in foundation trenches (not exceeding 1.5 m in width or 10 sqm on plan), including dressing of sides and ramming of bottoms, lift upto 1.5 m, including getting out the excavated soil and disposal of surplus excavated soil as directed, within a lead of 50 m.</t>
  </si>
  <si>
    <t>M3</t>
  </si>
  <si>
    <t>PCC 1:4:8</t>
  </si>
  <si>
    <t>RCC M25 for footings</t>
  </si>
  <si>
    <t>RCC M25 for Plinth beam</t>
  </si>
  <si>
    <t>RCC M25 for plinth belt</t>
  </si>
  <si>
    <t>Earth filling</t>
  </si>
  <si>
    <t>Steel Reinforcement</t>
  </si>
  <si>
    <t>Kgs</t>
  </si>
  <si>
    <t>D</t>
  </si>
  <si>
    <t>Plastering</t>
  </si>
  <si>
    <t>Painting</t>
  </si>
  <si>
    <t>Dry Rubble Masonry</t>
  </si>
  <si>
    <t>RR Masonry</t>
  </si>
  <si>
    <t>M</t>
  </si>
  <si>
    <t>GST @ 18%</t>
  </si>
  <si>
    <t>GRAND TOTAL (B)</t>
  </si>
  <si>
    <t>CONNECTING BRIDGE</t>
  </si>
  <si>
    <t>Earthwork excavation 
0 -1.5 m</t>
  </si>
  <si>
    <t xml:space="preserve">For Footing, plinth beam </t>
  </si>
  <si>
    <t>RCC M25 for Neck  Columns</t>
  </si>
  <si>
    <t>RCC M25 for Floor Columns</t>
  </si>
  <si>
    <t>RCC M25 for Beams</t>
  </si>
  <si>
    <t>RCC M25 for Slabs</t>
  </si>
  <si>
    <t>RCC M25 for Parapat wall</t>
  </si>
  <si>
    <t>Sadarahalli Granite  Flooring</t>
  </si>
  <si>
    <t xml:space="preserve"> TOTAL (A) - CONNECTING BRIDGE</t>
  </si>
  <si>
    <t>AMPHITHEATER</t>
  </si>
  <si>
    <t>Earthwork excavation
0-1.5m</t>
  </si>
  <si>
    <t>DR Masonry</t>
  </si>
  <si>
    <t>GSB Layer</t>
  </si>
  <si>
    <t>M25 Base Slab</t>
  </si>
  <si>
    <t>Providing brick work with common burnt clay F.P.S. (non modular) bricks of class designation 7.5  in a cement mortar mix of 1:6 in super structure above plinth level up to floor V level in all shapes and sizes.Weep holes to be provided as per drawing.</t>
  </si>
  <si>
    <t>Platering</t>
  </si>
  <si>
    <t>M2</t>
  </si>
  <si>
    <t>EARTH FILLING  with available soil at site in layers not exceeding 30 cm in deapth ,consolidating each deposited layers by ramming and watering .lncluding cost and conveyance of all materials, labour charges ,curing, scaffolding, loading and unloading charges etc</t>
  </si>
  <si>
    <t xml:space="preserve"> TOTAL (B) - AMPHITHEATER</t>
  </si>
  <si>
    <t>RENOVATION AT EXISTING SQUASH COURTS</t>
  </si>
  <si>
    <t>RCC M20 for parapat</t>
  </si>
  <si>
    <t>RCC M20 For Drain</t>
  </si>
  <si>
    <t>UPVC PIPE</t>
  </si>
  <si>
    <t>Plastering (Drain)</t>
  </si>
  <si>
    <t>Providing 18 mm cement plaster in two coats under layer 12 mm thick cement plaster 1:5 (1 cement : 5 coarse sand) and a top layer 6 mm thick cement plaster 1:3 (1 cement : 3 coarse sand) finished rough with sponge.  
Cement Grade - PPC 53 
Make - ACC / ULTRATECH / CORAMANDAL / CHETTINAD / DALMIA / SANKAR/RAMCO</t>
  </si>
  <si>
    <t>FRP-GRATINGS</t>
  </si>
  <si>
    <t>Supply and laying of 40 mm Thick FRP -Gratings to cover the drain</t>
  </si>
  <si>
    <t xml:space="preserve">Sadarahalli Granite </t>
  </si>
  <si>
    <t>Ramp/Landscape</t>
  </si>
  <si>
    <t xml:space="preserve">GRAND TOTAL </t>
  </si>
  <si>
    <t>IMPEX PRODUCTION- BOQ</t>
  </si>
  <si>
    <t>Price and Scope of Works:</t>
  </si>
  <si>
    <t>Supply and installation of steel building  structure.</t>
  </si>
  <si>
    <t>S.NO</t>
  </si>
  <si>
    <t>ITEM OF WORK</t>
  </si>
  <si>
    <t>QTY</t>
  </si>
  <si>
    <r>
      <rPr>
        <b/>
        <sz val="11"/>
        <color theme="1"/>
        <rFont val="Calibri"/>
        <family val="2"/>
        <scheme val="minor"/>
      </rPr>
      <t>Supply and installation of Primary (Built-up sections)</t>
    </r>
    <r>
      <rPr>
        <sz val="11"/>
        <color theme="1"/>
        <rFont val="Calibri"/>
        <family val="2"/>
        <scheme val="minor"/>
      </rPr>
      <t xml:space="preserve">  fabricated from hot rolled steel plates  ASTM A 572M Grade 50 or equivalent with minimum yield strength of 345 MPa (TATA,JINDAL). All structural members should be blast cleaned to Sa1/2. And it should be applied 80</t>
    </r>
    <r>
      <rPr>
        <sz val="11"/>
        <color theme="1"/>
        <rFont val="Calibri"/>
        <family val="2"/>
      </rPr>
      <t>μm epoxy</t>
    </r>
    <r>
      <rPr>
        <sz val="11"/>
        <color theme="1"/>
        <rFont val="Calibri"/>
        <family val="2"/>
        <scheme val="minor"/>
      </rPr>
      <t xml:space="preserve"> primer(Zinc Phosphate) and two coats (each 60</t>
    </r>
    <r>
      <rPr>
        <sz val="11"/>
        <color theme="1"/>
        <rFont val="Calibri"/>
        <family val="2"/>
      </rPr>
      <t>μm) of High Build polyamide cured epoxy coating paint</t>
    </r>
    <r>
      <rPr>
        <sz val="11"/>
        <color theme="1"/>
        <rFont val="Calibri"/>
        <family val="2"/>
        <scheme val="minor"/>
      </rPr>
      <t xml:space="preserve">. (Thickness mentioned are dry film thickness). All connections are bolted (for Roof trusses, Columns, Portal frames, Bracings, Claddings, Cleats, Protection angle, hangers, base plates, stiffener plates, wind bracings, Tie rods, etc.,) </t>
    </r>
  </si>
  <si>
    <t>Supply and installation of cold formed steel conforming to ASTM A653 SQ50 Class 1( galvanized) or equivalent with minimum yield strength of 345 MPa (TATA/JINDAL). (Thickness mentioned are dry film thickness). All connections are bolted.</t>
  </si>
  <si>
    <t>Supply of FOUNDATION BOLTS of sizes ranging from 16mm to 24mm in diameter with washers, nuts,.It shall be hot dip galvanized. All Structural bolts shall confirm to the property class of 4.6 including anchor bolts in accordance with ASTM A36M ,including cost of threading etc., complete</t>
  </si>
  <si>
    <t>Supply&amp;installation of  0.45  mm TCT  Galvalume colour coated roof sheet (Tata/Jindal)  with  Troughed Profile  fixed with Non-corrosive  fastner.(corroshield 55 mm length) and including all necessary accessories like foam closure, sealants etc.. and Zinc-Alu Alloy coating AZ150 gsm as per ASTM A 792M Grade 345B with Coating Z150.</t>
  </si>
  <si>
    <t>Supply &amp; installation of 0.46 mm TCT aluminium water gutter of size 20 cm width, 12.5 cm and 15 cm depth on each side(refer dwg) fixed ms clamps.(ISA 25x25x5 mm)</t>
  </si>
  <si>
    <t>Supply&amp;installation of  0.45  mm TCT  Galvalume colour coated cladding sheet (Tata/Jindal)  with  Troughed Profile  fixed with Non-corrosive  fastner.(corroshield 55 mm length) and including all necessary accessories like foam closure, sealants etc. and Zinc-Alu Alloy coating AZ150 gsm as per ASTM A 792M Grade 345B with Coating Z150.</t>
  </si>
  <si>
    <r>
      <t xml:space="preserve">Supply, fabrication &amp; erection of tube section (GI Material) with </t>
    </r>
    <r>
      <rPr>
        <b/>
        <sz val="11"/>
        <color theme="1"/>
        <rFont val="Calibri"/>
        <family val="2"/>
        <scheme val="minor"/>
      </rPr>
      <t>steel conforming to Grade Yst310</t>
    </r>
    <r>
      <rPr>
        <sz val="11"/>
        <color theme="1"/>
        <rFont val="Calibri"/>
        <family val="2"/>
        <scheme val="minor"/>
      </rPr>
      <t xml:space="preserve"> applied with zinchromate primer(MRF) &amp; enamel paint</t>
    </r>
  </si>
  <si>
    <t>Gutter PPGL 0.47mm Tck (0.67mm Girth) and Zinc-Alu Alloy coating AZ150 gsm as per ASTM A 792M Grade 345B.</t>
  </si>
  <si>
    <t>PPGL Ridge flashing (0.47mm tck) and Zinc-Alu Alloy coating AZ150 gsm as per ASTM A 792M Grade 345B.</t>
  </si>
  <si>
    <t>Corner Flashing PPGL 0.47mm (404mm girth) and Zinc-Alu Alloy coating AZ150 gsm as per ASTM A 792M Grade 345B.</t>
  </si>
  <si>
    <t>Gable End Flashing PPGL 0.47mm (405mm girth) and Zinc-Alu Alloy coating AZ150 gsm as per ASTM A 792M Grade 345B.</t>
  </si>
  <si>
    <t>Drip Flashing PPGL 0.47mm (300mmgirth) and Zinc-Alu Alloy coating AZ150 gsm as per ASTM A 792M Grade 345B.</t>
  </si>
  <si>
    <t>Providing and fixing free spinning roof ventilator, works on free wind energy fitted with nylon Typhonic Bearing, Double top cap for permananent alignment of inverted cap design, corrugated foil framed vanes for rigity strength, protection against weather, highly sensitive roller bearing system to house upper and lower bearings having outer diameter of 31", effective throtal dia of 24" with Overall height of 19" fitted over the roof panel including weather selaing between the panel and the ventilator etc., complete</t>
  </si>
  <si>
    <t>NOS</t>
  </si>
  <si>
    <r>
      <rPr>
        <b/>
        <sz val="11"/>
        <color theme="1"/>
        <rFont val="Calibri"/>
        <family val="2"/>
        <scheme val="minor"/>
      </rPr>
      <t>Supply and installation of Primary (Built-up sections)</t>
    </r>
    <r>
      <rPr>
        <sz val="11"/>
        <color theme="1"/>
        <rFont val="Calibri"/>
        <family val="2"/>
        <scheme val="minor"/>
      </rPr>
      <t xml:space="preserve">  fabricated from hot rolled steel plates &amp; cold formed steel conforming to ASTM A 572M Grade 50 or equivalent with minimum yield strength of 345 MPa (TATA,JINDAL OR SAIL). All structural members should be blast cleaned to Sa1/2. And it should be applied 80</t>
    </r>
    <r>
      <rPr>
        <sz val="11"/>
        <color theme="1"/>
        <rFont val="Calibri"/>
        <family val="2"/>
      </rPr>
      <t>μm epoxy</t>
    </r>
    <r>
      <rPr>
        <sz val="11"/>
        <color theme="1"/>
        <rFont val="Calibri"/>
        <family val="2"/>
        <scheme val="minor"/>
      </rPr>
      <t xml:space="preserve"> primer(Zinc Phosphate) and two coats (each 60</t>
    </r>
    <r>
      <rPr>
        <sz val="11"/>
        <color theme="1"/>
        <rFont val="Calibri"/>
        <family val="2"/>
      </rPr>
      <t>μm) of High Build polyamide cured epoxy coating paint</t>
    </r>
    <r>
      <rPr>
        <sz val="11"/>
        <color theme="1"/>
        <rFont val="Calibri"/>
        <family val="2"/>
        <scheme val="minor"/>
      </rPr>
      <t xml:space="preserve">. (Thickness mentioned are dry film thickness). All connections are bolted (for Roof trusses, Columns, Portal frames, Bracings, Claddings, Cleats, Purlins, Protection angle, hangers, base plates, stiffener plates, wind bracings, Tie rods, etc.,) </t>
    </r>
  </si>
  <si>
    <t xml:space="preserve">Supply and installation of Primary (Built-up sections)  fabricated from hot rolled steel plates &amp; cold formed steel conforming to ASTM A 572M Grade 50 or equivalent with minimum yield strength of 345 MPa (TATA,JINDAL OR SAIL). All structural members should be blast cleaned to Sa1/2. And it should be applied 80μm epoxy primer(Zinc Phosphate) and two coats (each 60μm) of High Build polyamide cured epoxy coating paint. (Thickness mentioned are dry film thickness). All connections are bolted (for Roof trusses, Columns, Portal frames, Bracings, Claddings, Cleats, Purlins, Protection angle, hangers, base plates, stiffener plates, wind bracings, Tie rods, etc.,) </t>
  </si>
  <si>
    <t>Supply&amp;installation of  0.45  mm TCT  Galvalume colour coated roof sheet (Tata/Bhushan/Jindal)  with  Troughed Profile  fixed with Non-corrosive  fastner.(corroshield 55 mm length) and including all necessary accessories like foam closure, sealants etc.. and Zinc-Alu Alloy coating AZ150 gsm as per ASTM A 792M Grade 345B with Coating Z150.</t>
  </si>
  <si>
    <t>Supply&amp;installation of  0.45  mm TCT  Galvalume colour coated roof sheet (Tata/Jindal)  with  Troughed Profile  fixed with Non-corrosive  fastner.(corroshield 55 mm length) and including all necessary accessories like foam closure, sealants etc. and Zinc-Alu Alloy coating AZ150 gsm as per ASTM A 792M Grade 345B with Coating Z150.</t>
  </si>
  <si>
    <t>Surface excavation (through JCB)</t>
  </si>
  <si>
    <t>Earth excavation by deploying required earth mowing machineries (JCB) in soft/hard soil up to required depth as per the side condition etc all as specified and directed by the Engineer in charge.</t>
  </si>
  <si>
    <t>Hrs</t>
  </si>
  <si>
    <t>RQ</t>
  </si>
  <si>
    <t>1.a</t>
  </si>
  <si>
    <t>Supply and laying of Polycarbonate skylight sheet - Clear 1.5mm thick - Color sheet profile Make: Arcslot/jindal</t>
  </si>
  <si>
    <t>Replacing roofing sheet</t>
  </si>
  <si>
    <t>RETAINING WALL &amp; DRAIN</t>
  </si>
  <si>
    <t>RCC M25 for BELT</t>
  </si>
  <si>
    <t xml:space="preserve"> TOTAL ('C) - RETAINING WALL &amp; DRAIN</t>
  </si>
  <si>
    <t xml:space="preserve"> TOTAL (D) - RENOVATION AT EXISTING SQUASH COURTS</t>
  </si>
  <si>
    <t>Name of Work: Providing allied works for new squash courts</t>
  </si>
  <si>
    <t>TENDER SCHEDULE / PRICE BID</t>
  </si>
  <si>
    <t>Note:
The school doesn't permit to use JCB / Bob cutter in the school campus. 
In case if JCB is compulsary for certain works, necessary permission to operate JCB / other earth mowing equiments to be obtained from Govt. authorites is under the scope of the contractor</t>
  </si>
  <si>
    <t>Qty</t>
  </si>
  <si>
    <r>
      <rPr>
        <b/>
        <sz val="11"/>
        <rFont val="Times New Roman"/>
        <family val="1"/>
      </rPr>
      <t>DRY RUBBLE MASONRY</t>
    </r>
    <r>
      <rPr>
        <sz val="11"/>
        <rFont val="Times New Roman"/>
        <family val="1"/>
      </rPr>
      <t xml:space="preserve"> using hard stone,for foundation etc. Including cost and conveyance of all materials and labour charges etc. complete for wall</t>
    </r>
  </si>
  <si>
    <r>
      <rPr>
        <b/>
        <sz val="11"/>
        <rFont val="Times New Roman"/>
        <family val="1"/>
      </rPr>
      <t>RANDOM RUBBLE MASONRY</t>
    </r>
    <r>
      <rPr>
        <sz val="11"/>
        <rFont val="Times New Roman"/>
        <family val="1"/>
      </rPr>
      <t xml:space="preserve"> in cement mortar 1:6 using hard stone,for foundation etc. Including cost and conveyance of all materials and labour charges etc. complete for wall.Weep holes to be provided as per drawing.</t>
    </r>
  </si>
  <si>
    <r>
      <t>Brick Masonry-</t>
    </r>
    <r>
      <rPr>
        <sz val="11"/>
        <rFont val="Times New Roman"/>
        <family val="1"/>
      </rPr>
      <t>Steps,Seating,Planterbox</t>
    </r>
  </si>
  <si>
    <r>
      <t xml:space="preserve">Providing Reinforced Cement Concrete of design mix M-25 using 20mm Nominal size and down grade hard granite broken stones, first quality M-sand, machine mixed and mechanically vibrated including cost and conveyance of all materials for PLINTH BELT Including labour charges for formwork, hire charges, curing, lifting, etc. complete. 
</t>
    </r>
    <r>
      <rPr>
        <b/>
        <sz val="11"/>
        <rFont val="Times New Roman"/>
        <family val="1"/>
      </rPr>
      <t>Cement Grade - PPC 53.
Cement Make - ACC / ULTRATECH / CORAMANDAL / CHETTINAD / DALMIA / SANKAR / RAMCO</t>
    </r>
  </si>
  <si>
    <r>
      <t xml:space="preserve">Providing Reinforced Cement Concrete of design mix </t>
    </r>
    <r>
      <rPr>
        <b/>
        <sz val="11"/>
        <rFont val="Times New Roman"/>
        <family val="1"/>
      </rPr>
      <t xml:space="preserve">M-20 </t>
    </r>
    <r>
      <rPr>
        <sz val="11"/>
        <rFont val="Times New Roman"/>
        <family val="1"/>
      </rPr>
      <t xml:space="preserve">using 20mm Nominal size and down grade hard granite broken stones, first quality M-sand, machine mixed and mechanically vibrated including cost and conveyance of all materials for 10cm THICK PARAPET Including labour charges for formwork, hire charges, curing, lifting, etc. complete. 
</t>
    </r>
    <r>
      <rPr>
        <b/>
        <sz val="11"/>
        <rFont val="Times New Roman"/>
        <family val="1"/>
      </rPr>
      <t>Cement Grade - PPC 53.
Cement Make - ACC / ULTRATECH / CORAMANDAL / CHETTINAD / DALMIA / SANKAR / RAMCO</t>
    </r>
  </si>
  <si>
    <r>
      <t xml:space="preserve">Providing Reinforced Cement Concrete of design mix M-20 using 20mm Nominal size and down grade hard granite broken stones, first quality M-sand, machine mixed and mechanically vibrated including cost and conveyance of all materials for 10cm THICK PARAPET Including labour charges for formwork, hire charges, curing, lifting, etc. complete. 
</t>
    </r>
    <r>
      <rPr>
        <b/>
        <sz val="11"/>
        <rFont val="Times New Roman"/>
        <family val="1"/>
      </rPr>
      <t>Cement Grade - PPC 53.
Cement Make - ACC / ULTRATECH / CORAMANDAL / CHETTINAD / DALMIA / SANKAR / RAMCO</t>
    </r>
  </si>
  <si>
    <r>
      <t xml:space="preserve">Supply, Fixing/ Laying of class III (6 kg/cm2) uPVC soil, waste and vent pipes as per IS: 4985 jointed with solvent cemnet joint inclusive of all necessary specials like collar etc., laid below the ground with necessary excavation in all types of soil &amp; refilling the same in layers &amp; the excess soil shall be carted upto 300 mts away etc., complete.
</t>
    </r>
    <r>
      <rPr>
        <b/>
        <sz val="11"/>
        <rFont val="Times New Roman"/>
        <family val="1"/>
      </rPr>
      <t>MAKE:Supreme - 160 MM</t>
    </r>
  </si>
  <si>
    <r>
      <t xml:space="preserve">Providing and Supplying of reinforcement inclusive of  Labour charges for cutting, straitening, fabricating and fixing in position MS bars conforming to IS-432 / High yield strength deformed bars (Tor Steel) conforming to IS-1786 of Fe 500 Grade / for Pro Steel confirming to IS-1786 of Fe550 of all diameter for reinforcement in all RCC in situ works including flooring and precast works at all levels and heights above finished floor level for plinth beam, columns, roof beam, roof slab, lintel, sunshade, loft, drops, sill level slab and etc., and for foundations, trenches, pits, lift pits etc., below finished floor level including cost of straightening, cutting, bending to shape fabricating and tying with 18 gauge GI binding wire, providing and fixing cement cover blocks, dewatering wherever necessary etc., all complete as per drawings and specifications and as directed by the Engineer. The rate to include cost of steel, binding wire, cement cover blocks, all cuts and wastes which will not be measured. Only laid weight will be measured including authorized laps. Cuts and wastes will not be measured for payment.
</t>
    </r>
    <r>
      <rPr>
        <b/>
        <sz val="11"/>
        <rFont val="Times New Roman"/>
        <family val="1"/>
      </rPr>
      <t>Make:TATA/JSW/Jindal</t>
    </r>
  </si>
  <si>
    <r>
      <t xml:space="preserve">Replacing existing tiled roof sheet with 50mm thick PUF insulated sandwich panels with 0.45 mm TCT 300 Mpa 150 GSM tiled pattern galvalume colour coated sheets with polyester coating of approved colour on the top.
</t>
    </r>
    <r>
      <rPr>
        <b/>
        <sz val="11"/>
        <rFont val="Times New Roman"/>
        <family val="1"/>
      </rPr>
      <t>Make: Metecno / Lloyds</t>
    </r>
    <r>
      <rPr>
        <sz val="11"/>
        <rFont val="Times New Roman"/>
        <family val="1"/>
      </rPr>
      <t xml:space="preserve">
Note - Existing roof tiles and galvalume sheets to be removed and stored in the school cmapus (with in 2KM radius) as directed by Engineer In-charge</t>
    </r>
  </si>
  <si>
    <r>
      <t xml:space="preserve">PLAIN CEMENT CONCRETE work 1:4:8 using 40mm down grade hard granite broken stone,mechine mixed for foundation bed etc. Including cost and conveyance of all materials and labour charges etc. complete. 
</t>
    </r>
    <r>
      <rPr>
        <b/>
        <sz val="12"/>
        <rFont val="Times New Roman"/>
        <family val="1"/>
      </rPr>
      <t>Cement Grade - PPC 53.
Cement Make - ACC / ULTRATECH / CORAMANDAL / CHETTINAD / DALMIA / SANKAR / RAMCO</t>
    </r>
  </si>
  <si>
    <r>
      <t xml:space="preserve">Providing Reinforced Cement Concrete of design mix </t>
    </r>
    <r>
      <rPr>
        <b/>
        <sz val="12"/>
        <rFont val="Times New Roman"/>
        <family val="1"/>
      </rPr>
      <t>M-25</t>
    </r>
    <r>
      <rPr>
        <sz val="12"/>
        <rFont val="Times New Roman"/>
        <family val="1"/>
      </rPr>
      <t xml:space="preserve"> using 20mm Nominal size and down grade hard granite broken stones, first quality M-sand, machine mixed and mechanically vibrated including cost and conveyance of all materials for </t>
    </r>
    <r>
      <rPr>
        <b/>
        <sz val="12"/>
        <rFont val="Times New Roman"/>
        <family val="1"/>
      </rPr>
      <t>FOOTING</t>
    </r>
    <r>
      <rPr>
        <sz val="12"/>
        <rFont val="Times New Roman"/>
        <family val="1"/>
      </rPr>
      <t xml:space="preserve">, Including labour charges for formwork, hire charges, curing, lifting, etc. complete. 
</t>
    </r>
    <r>
      <rPr>
        <b/>
        <sz val="12"/>
        <rFont val="Times New Roman"/>
        <family val="1"/>
      </rPr>
      <t>Cement Grade - PPC 53.
Cement Make - ACC / ULTRATECH / CORAMANDAL / CHETTINAD / DALMIA / SANKAR / RAMCO</t>
    </r>
    <r>
      <rPr>
        <sz val="12"/>
        <rFont val="Times New Roman"/>
        <family val="1"/>
      </rPr>
      <t xml:space="preserve">
                                  </t>
    </r>
  </si>
  <si>
    <r>
      <t xml:space="preserve">Providing Reinforced Cement Concrete of design mix </t>
    </r>
    <r>
      <rPr>
        <b/>
        <sz val="12"/>
        <rFont val="Times New Roman"/>
        <family val="1"/>
      </rPr>
      <t>M-25</t>
    </r>
    <r>
      <rPr>
        <sz val="12"/>
        <rFont val="Times New Roman"/>
        <family val="1"/>
      </rPr>
      <t xml:space="preserve">using 20mm Nominal size and down grade hard granite broken stones, first quality M-sand, machine mixed and mechanically vibrated including cost and conveyance of all materials for </t>
    </r>
    <r>
      <rPr>
        <b/>
        <sz val="12"/>
        <rFont val="Times New Roman"/>
        <family val="1"/>
      </rPr>
      <t>NECK COLUMN</t>
    </r>
    <r>
      <rPr>
        <sz val="12"/>
        <rFont val="Times New Roman"/>
        <family val="1"/>
      </rPr>
      <t xml:space="preserve">, Including labour charges for formwork, hire charges, curing, lifting, etc. complete. 
</t>
    </r>
    <r>
      <rPr>
        <b/>
        <sz val="12"/>
        <rFont val="Times New Roman"/>
        <family val="1"/>
      </rPr>
      <t xml:space="preserve">Cement Grade - PPC 53.
Cement Make - ACC / ULTRATECH / CORAMANDAL / CHETTINAD / DALMIA / SANKAR / RAMCO
                                  </t>
    </r>
    <r>
      <rPr>
        <sz val="12"/>
        <rFont val="Times New Roman"/>
        <family val="1"/>
      </rPr>
      <t xml:space="preserve">
</t>
    </r>
  </si>
  <si>
    <r>
      <t xml:space="preserve">Providing Reinforced Cement Concrete of design mix </t>
    </r>
    <r>
      <rPr>
        <b/>
        <sz val="12"/>
        <rFont val="Times New Roman"/>
        <family val="1"/>
      </rPr>
      <t>M-25</t>
    </r>
    <r>
      <rPr>
        <sz val="12"/>
        <rFont val="Times New Roman"/>
        <family val="1"/>
      </rPr>
      <t xml:space="preserve"> using 20mm Nominal size and down grade hard granite broken stones, first quality M-sand, machine mixed and mechanically vibrated including cost and conveyance of all materials for </t>
    </r>
    <r>
      <rPr>
        <b/>
        <sz val="12"/>
        <rFont val="Times New Roman"/>
        <family val="1"/>
      </rPr>
      <t>PLINTH BEAM</t>
    </r>
    <r>
      <rPr>
        <sz val="12"/>
        <rFont val="Times New Roman"/>
        <family val="1"/>
      </rPr>
      <t xml:space="preserve">, Including labour charges for formwork, hire charges, curing, lifting, etc. complete. 
</t>
    </r>
    <r>
      <rPr>
        <b/>
        <sz val="12"/>
        <rFont val="Times New Roman"/>
        <family val="1"/>
      </rPr>
      <t>Cement Grade - PPC 53.
Cement Make - ACC / ULTRATECH / CORAMANDAL / CHETTINAD / DALMIA / SANKAR / RAMCO</t>
    </r>
  </si>
  <si>
    <r>
      <t xml:space="preserve">Providing Reinforced Cement Concrete of design mix </t>
    </r>
    <r>
      <rPr>
        <b/>
        <sz val="12"/>
        <rFont val="Times New Roman"/>
        <family val="1"/>
      </rPr>
      <t>M-25</t>
    </r>
    <r>
      <rPr>
        <sz val="12"/>
        <rFont val="Times New Roman"/>
        <family val="1"/>
      </rPr>
      <t xml:space="preserve">using 20mm Nominal size and down grade hard granite broken stones, first quality M-sand, machine mixed and mechanically vibrated including cost and conveyance of all materials for </t>
    </r>
    <r>
      <rPr>
        <b/>
        <sz val="12"/>
        <rFont val="Times New Roman"/>
        <family val="1"/>
      </rPr>
      <t xml:space="preserve"> FLOOR COLUMN</t>
    </r>
    <r>
      <rPr>
        <sz val="12"/>
        <rFont val="Times New Roman"/>
        <family val="1"/>
      </rPr>
      <t xml:space="preserve">, Including labour charges for formwork, hire charges, curing, lifting, etc. complete. 
</t>
    </r>
    <r>
      <rPr>
        <b/>
        <sz val="12"/>
        <rFont val="Times New Roman"/>
        <family val="1"/>
      </rPr>
      <t xml:space="preserve">Cement Grade - PPC 53.
Cement Make - ACC / ULTRATECH / CORAMANDAL / CHETTINAD / DALMIA / SANKAR / RAMCO            </t>
    </r>
  </si>
  <si>
    <r>
      <t xml:space="preserve">Providing Reinforced Cement Concrete of design mix </t>
    </r>
    <r>
      <rPr>
        <b/>
        <sz val="12"/>
        <rFont val="Times New Roman"/>
        <family val="1"/>
      </rPr>
      <t>M-25</t>
    </r>
    <r>
      <rPr>
        <sz val="12"/>
        <rFont val="Times New Roman"/>
        <family val="1"/>
      </rPr>
      <t xml:space="preserve"> using 20mm Nominal size and down grade hard granite broken stones, first quality M-sand, machine mixed and mechanically vibrated including cost and conveyance of all materials for </t>
    </r>
    <r>
      <rPr>
        <b/>
        <sz val="12"/>
        <rFont val="Times New Roman"/>
        <family val="1"/>
      </rPr>
      <t>BEAM</t>
    </r>
    <r>
      <rPr>
        <sz val="12"/>
        <rFont val="Times New Roman"/>
        <family val="1"/>
      </rPr>
      <t xml:space="preserve">, Including labour charges for formwork, hire charges, curing, lifting, etc. complete. 
</t>
    </r>
    <r>
      <rPr>
        <b/>
        <sz val="12"/>
        <rFont val="Times New Roman"/>
        <family val="1"/>
      </rPr>
      <t>Cement Grade - PPC 53.
Cement Make - ACC / ULTRATECH / CORAMANDAL / CHETTINAD / DALMIA / SANKAR / RAMCO</t>
    </r>
    <r>
      <rPr>
        <sz val="12"/>
        <rFont val="Times New Roman"/>
        <family val="1"/>
      </rPr>
      <t xml:space="preserve">                         </t>
    </r>
  </si>
  <si>
    <r>
      <t xml:space="preserve">Providing Reinforced Cement Concrete of design mix </t>
    </r>
    <r>
      <rPr>
        <b/>
        <sz val="12"/>
        <rFont val="Times New Roman"/>
        <family val="1"/>
      </rPr>
      <t>M-25</t>
    </r>
    <r>
      <rPr>
        <sz val="12"/>
        <rFont val="Times New Roman"/>
        <family val="1"/>
      </rPr>
      <t xml:space="preserve"> using 20mm Nominal size and down grade hard granite broken stones, first quality M-sand, machine mixed and mechanically vibrated including cost and conveyance of all materials for </t>
    </r>
    <r>
      <rPr>
        <b/>
        <sz val="12"/>
        <rFont val="Times New Roman"/>
        <family val="1"/>
      </rPr>
      <t>SLAB</t>
    </r>
    <r>
      <rPr>
        <sz val="12"/>
        <rFont val="Times New Roman"/>
        <family val="1"/>
      </rPr>
      <t xml:space="preserve">, Including labour charges for formwork, hire charges, curing, lifting, etc. complete. 
</t>
    </r>
    <r>
      <rPr>
        <b/>
        <sz val="12"/>
        <rFont val="Times New Roman"/>
        <family val="1"/>
      </rPr>
      <t>Cement Grade - PPC 53.
Cement Make - ACC / ULTRATECH / CORAMANDAL / CHETTINAD / DALMIA / SANKAR / RAMCO</t>
    </r>
  </si>
  <si>
    <r>
      <rPr>
        <b/>
        <sz val="12"/>
        <rFont val="Times New Roman"/>
        <family val="1"/>
      </rPr>
      <t>EARTH FILLING</t>
    </r>
    <r>
      <rPr>
        <sz val="12"/>
        <rFont val="Times New Roman"/>
        <family val="1"/>
      </rPr>
      <t xml:space="preserve">  with available soil at site in layers not exceeding 30 cm in deapth ,consolidating each deposited layers by ramming and watering .lncluding cost and conveyance of all materials, labour charges ,curing, scaffolding, loading and unloading charges etc</t>
    </r>
  </si>
  <si>
    <r>
      <rPr>
        <b/>
        <sz val="12"/>
        <rFont val="Times New Roman"/>
        <family val="1"/>
      </rPr>
      <t>DRY RUBBLE MASONRY</t>
    </r>
    <r>
      <rPr>
        <sz val="12"/>
        <rFont val="Times New Roman"/>
        <family val="1"/>
      </rPr>
      <t xml:space="preserve"> using hard stone,for foundation etc. Including cost and conveyance of all materials and labour charges etc. complete for flooring</t>
    </r>
  </si>
  <si>
    <r>
      <t xml:space="preserve">Providing and Supplying of reinforcement inclusive of  Labour charges for cutting, straitening, fabricating and fixing in position MS bars conforming to IS-432 / High yield strength deformed bars (Tor Steel) conforming to IS-1786 of Fe 500 Grade / for Pro Steel confirming to IS-1786 of Fe550 of all diameter for reinforcement in all RCC in situ works including flooring and precast works at all levels and heights above finished floor level for plinth beam, columns, roof beam, roof slab, lintel, sunshade, loft, drops, sill level slab and etc., and for foundations, trenches, pits, lift pits etc., below finished floor level including cost of straightening, cutting, bending to shape fabricating and tying with 18 gauge GI binding wire, providing and fixing cement cover blocks, dewatering wherever necessary etc., all complete as per drawings and specifications and as directed by the Engineer. The rate to include cost of steel, binding wire, cement cover blocks, all cuts and wastes which will not be measured. Only laid weight will be measured including authorized laps. Cuts and wastes will not be measured for payment.
</t>
    </r>
    <r>
      <rPr>
        <b/>
        <sz val="12"/>
        <rFont val="Times New Roman"/>
        <family val="1"/>
      </rPr>
      <t>Make:TATA/JSW/JINDAL</t>
    </r>
  </si>
  <si>
    <r>
      <t xml:space="preserve">Providing Reinforced Cement Concrete of design mix </t>
    </r>
    <r>
      <rPr>
        <b/>
        <sz val="12"/>
        <rFont val="Times New Roman"/>
        <family val="1"/>
      </rPr>
      <t>M-25</t>
    </r>
    <r>
      <rPr>
        <sz val="12"/>
        <rFont val="Times New Roman"/>
        <family val="1"/>
      </rPr>
      <t xml:space="preserve"> using 20mm Nominal size and down grade hard granite broken stones, first quality M-sand, machine mixed and mechanically vibrated including cost and conveyance of all materials for </t>
    </r>
    <r>
      <rPr>
        <b/>
        <sz val="12"/>
        <rFont val="Times New Roman"/>
        <family val="1"/>
      </rPr>
      <t>10cm THICK PARAPET WALL</t>
    </r>
    <r>
      <rPr>
        <sz val="12"/>
        <rFont val="Times New Roman"/>
        <family val="1"/>
      </rPr>
      <t xml:space="preserve">, Including labour charges for formwork, hire charges, curing, lifting, etc. complete. 
</t>
    </r>
    <r>
      <rPr>
        <b/>
        <sz val="12"/>
        <rFont val="Times New Roman"/>
        <family val="1"/>
      </rPr>
      <t>Cement Grade - PPC 53.
Cement Make - ACC / ULTRATECH / CORAMANDAL / CHETTINAD / DALMIA / SANKAR / RAMCO</t>
    </r>
  </si>
  <si>
    <r>
      <t xml:space="preserve">PLASTERING:18 mm cement plaster in two coats under layer 12 mm thick cement plaster 1:5 (1 cement : 5 coarse sand) and a top layer 6 mm thick cement plaster 1:3 (1 cement : 3 coarse sand) finished rough with sponge.  
</t>
    </r>
    <r>
      <rPr>
        <b/>
        <sz val="12"/>
        <rFont val="Times New Roman"/>
        <family val="1"/>
      </rPr>
      <t xml:space="preserve"> Cement Grade - PPC 53 
Make - ACC / ULTRATECH / CORAMANDAL / CHETTINAD / DALMIA / SANKAR/RAMCO</t>
    </r>
  </si>
  <si>
    <r>
      <t xml:space="preserve">Wall painting with acrylic emulsion paint, having VOC (Volatile Organic Compound ) content less than 50 grams/ litre, of approved brand and manufacture, including applying additional coats wherever required, to achieve even shade and colour.
</t>
    </r>
    <r>
      <rPr>
        <b/>
        <sz val="12"/>
        <rFont val="Times New Roman"/>
        <family val="1"/>
      </rPr>
      <t>Make - Asian Paints,Royal Emulsion</t>
    </r>
  </si>
  <si>
    <r>
      <t xml:space="preserve">Providing and laying 18mm thick </t>
    </r>
    <r>
      <rPr>
        <b/>
        <sz val="12"/>
        <rFont val="Times New Roman"/>
        <family val="1"/>
      </rPr>
      <t>Sadarahalli  granite stones</t>
    </r>
    <r>
      <rPr>
        <sz val="12"/>
        <rFont val="Times New Roman"/>
        <family val="1"/>
      </rPr>
      <t xml:space="preserve"> in desired colour as per control sample, size 1200x600x18 mm on floor using 5mm thick approved thick bed adhesive as per specification over prepared base on 20mm (average) thick base of cement mortar 1:4(1 cement : 4 core sand) laid and jointed with neat cement slurry mixed with pigment to match the shade of granite stone complete as per specifications and relevant drawings, in external development areas </t>
    </r>
  </si>
  <si>
    <r>
      <rPr>
        <b/>
        <sz val="12"/>
        <rFont val="Times New Roman"/>
        <family val="1"/>
      </rPr>
      <t>EARTH WORK EXCAVATION</t>
    </r>
    <r>
      <rPr>
        <sz val="12"/>
        <rFont val="Times New Roman"/>
        <family val="1"/>
      </rPr>
      <t xml:space="preserve"> for </t>
    </r>
    <r>
      <rPr>
        <b/>
        <sz val="12"/>
        <rFont val="Times New Roman"/>
        <family val="1"/>
      </rPr>
      <t>DR masonry</t>
    </r>
    <r>
      <rPr>
        <sz val="12"/>
        <rFont val="Times New Roman"/>
        <family val="1"/>
      </rPr>
      <t xml:space="preserve">
* Earth work excavation in all classes of soil (excluding hard rock which requires blasting) by mechanical means (Hydraulic excavator)/ manual means in foundation trenches (not exceeding 1.5 m in width or 10 sqm on plan), including dressing of sides and ramming of bottoms, lift upto 1.5 m, including getting out the excavated soil and disposal of surplus excavated soil as directed, within a lead of 50 m.</t>
    </r>
  </si>
  <si>
    <r>
      <t xml:space="preserve">Providing Reinforced Cement Concrete of design mix </t>
    </r>
    <r>
      <rPr>
        <b/>
        <sz val="12"/>
        <rFont val="Times New Roman"/>
        <family val="1"/>
      </rPr>
      <t>M-25</t>
    </r>
    <r>
      <rPr>
        <sz val="12"/>
        <rFont val="Times New Roman"/>
        <family val="1"/>
      </rPr>
      <t xml:space="preserve"> using 20mm Nominal size and down grade hard granite broken stones, first quality M-sand, machine mixed and mechanically vibrated including cost and conveyance of all materials for </t>
    </r>
    <r>
      <rPr>
        <b/>
        <sz val="12"/>
        <rFont val="Times New Roman"/>
        <family val="1"/>
      </rPr>
      <t>PLINTH BELT</t>
    </r>
    <r>
      <rPr>
        <sz val="12"/>
        <rFont val="Times New Roman"/>
        <family val="1"/>
      </rPr>
      <t xml:space="preserve"> Including labour charges for formwork, hire charges, curing, lifting, etc. complete. 
</t>
    </r>
    <r>
      <rPr>
        <b/>
        <sz val="12"/>
        <rFont val="Times New Roman"/>
        <family val="1"/>
      </rPr>
      <t>Cement Grade - PPC 53.
Cement Make - ACC / ULTRATECH / CORAMANDAL / CHETTINAD / DALMIA / SANKAR / RAMCO</t>
    </r>
  </si>
  <si>
    <r>
      <rPr>
        <b/>
        <sz val="12"/>
        <rFont val="Times New Roman"/>
        <family val="1"/>
      </rPr>
      <t>DRY RUBBLE MASONRY</t>
    </r>
    <r>
      <rPr>
        <sz val="12"/>
        <rFont val="Times New Roman"/>
        <family val="1"/>
      </rPr>
      <t xml:space="preserve"> using hard stone,for foundation etc. Including cost and conveyance of all materials and labour charges etc. complete for wall</t>
    </r>
  </si>
  <si>
    <r>
      <rPr>
        <b/>
        <sz val="12"/>
        <rFont val="Times New Roman"/>
        <family val="1"/>
      </rPr>
      <t>RANDOM RUBBLE MASONRY</t>
    </r>
    <r>
      <rPr>
        <sz val="12"/>
        <rFont val="Times New Roman"/>
        <family val="1"/>
      </rPr>
      <t xml:space="preserve"> in cement mortar 1:6 using hard stone,for foundation etc. Including cost and conveyance of all materials and labour charges etc. complete for wall.Weep holes to be provided as per drawing.</t>
    </r>
  </si>
  <si>
    <r>
      <rPr>
        <b/>
        <sz val="12"/>
        <rFont val="Times New Roman"/>
        <family val="1"/>
      </rPr>
      <t>Providing GSB layer (Granular sub base)</t>
    </r>
    <r>
      <rPr>
        <sz val="12"/>
        <rFont val="Times New Roman"/>
        <family val="1"/>
      </rPr>
      <t xml:space="preserve"> under the base slab of amphitheatre (GSB Grading III OR Grading IV 150mm thick ),Including cost and conveyance of all materials and labour charges etc. complete</t>
    </r>
  </si>
  <si>
    <r>
      <t xml:space="preserve">Providing Reinforced Cement Concrete of design mix </t>
    </r>
    <r>
      <rPr>
        <b/>
        <sz val="12"/>
        <rFont val="Times New Roman"/>
        <family val="1"/>
      </rPr>
      <t>M-25</t>
    </r>
    <r>
      <rPr>
        <sz val="12"/>
        <rFont val="Times New Roman"/>
        <family val="1"/>
      </rPr>
      <t xml:space="preserve"> using 20mm Nominal size and down grade hard granite broken stones, first quality M-sand, machine mixed and mechanically vibrated including cost and conveyance of all materials for </t>
    </r>
    <r>
      <rPr>
        <b/>
        <sz val="12"/>
        <rFont val="Times New Roman"/>
        <family val="1"/>
      </rPr>
      <t>BASE SLAB FOR AMPHITHEATRE</t>
    </r>
    <r>
      <rPr>
        <sz val="12"/>
        <rFont val="Times New Roman"/>
        <family val="1"/>
      </rPr>
      <t xml:space="preserve"> Including labour charges for formwork, hire charges, curing, lifting, etc. complete. 
</t>
    </r>
    <r>
      <rPr>
        <b/>
        <sz val="12"/>
        <rFont val="Times New Roman"/>
        <family val="1"/>
      </rPr>
      <t>Note - Steel Quantity Taken Seperately
Cement Make - ACC / ULTRATECH / CORAMANDAL / CHETTINAD / DALMIA / SANKAR / RAMCO</t>
    </r>
  </si>
  <si>
    <r>
      <t xml:space="preserve">Providing and Supplying of reinforcement inclusive of  Labour charges for cutting, straitening, fabricating and fixing in position MS bars conforming to IS-432 / High yield strength deformed bars (Tor Steel) conforming to IS-1786 of Fe 500 Grade / for Pro Steel confirming to IS-1786 of Fe550 of all diameter for reinforcement in all RCC in situ works including flooring and precast works at all levels and heights above finished floor level for plinth beam, columns, roof beam, roof slab, lintel, sunshade, loft, drops, sill level slab and etc., and for foundations, trenches, pits, lift pits etc., below finished floor level including cost of straightening, cutting, bending to shape fabricating and tying with 18 gauge GI binding wire, providing and fixing cement cover blocks, dewatering wherever necessary etc., all complete as per drawings and specifications and as directed by the Engineer. The rate to include cost of steel, binding wire, cement cover blocks, all cuts and wastes which will not be measured. Only laid weight will be measured including authorized laps. Cuts and wastes will not be measured for payment.
</t>
    </r>
    <r>
      <rPr>
        <b/>
        <sz val="12"/>
        <rFont val="Times New Roman"/>
        <family val="1"/>
      </rPr>
      <t>Make:TATA/JSW/jindal</t>
    </r>
  </si>
  <si>
    <t>Providing and laying 18mm thick Sadarahalli  granite stones in desired colour as per control sample, size 1200x600x18 mm on floor using 5mm thick approved thick bed adhesive as per specification over prepared base on 20mm (average) thick base of cement mortar 1:4(1 cement : 4 core sand) laid and jointed with neat cement slurry mixed with pigment to match the shade of granite stone complete asper specifications and relevant drawings, in external development areas</t>
  </si>
  <si>
    <t>Sadarahalli Granite Stone(steps &amp; Paving)</t>
  </si>
  <si>
    <t>Mtrs</t>
  </si>
  <si>
    <t>PLASTERING:18 mm cement plaster in two coats under layer 12 mm thick cement plaster 1:5 (1 cement : 5 coarse sand) and a top layer 6 mm thick cement plaster 1:3 (1 cement : 3 coarse sand) finished rough with sponge.  
Cement Grade - PPC 53 
Make - ACC / ULTRATECH / CORAMANDAL / CHETTINAD / DALMIA / SANKAR/RAMCO</t>
  </si>
  <si>
    <t>Signature of the Contractor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</si>
</sst>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0.00_);_(* \(#,##0.00\);_(* &quot;-&quot;??_);_(@_)"/>
    <numFmt numFmtId="165" formatCode="#,##0_ ;\-#,##0\ "/>
    <numFmt numFmtId="166" formatCode="&quot;₹&quot;\ #,##0.00"/>
  </numFmts>
  <fonts count="21"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font>
    <font>
      <sz val="11"/>
      <color theme="1"/>
      <name val="Calibri"/>
      <family val="2"/>
      <scheme val="minor"/>
    </font>
    <font>
      <sz val="10"/>
      <color rgb="FF000000"/>
      <name val="Times New Roman"/>
      <family val="1"/>
    </font>
    <font>
      <sz val="10"/>
      <name val="Arial"/>
      <family val="2"/>
    </font>
    <font>
      <sz val="11"/>
      <name val="Arial"/>
      <family val="2"/>
    </font>
    <font>
      <b/>
      <sz val="11"/>
      <name val="Calibri"/>
      <family val="2"/>
      <scheme val="minor"/>
    </font>
    <font>
      <sz val="11"/>
      <name val="Calibri"/>
      <family val="2"/>
      <scheme val="minor"/>
    </font>
    <font>
      <sz val="11"/>
      <name val="Times New Roman"/>
      <family val="1"/>
    </font>
    <font>
      <b/>
      <sz val="11"/>
      <name val="Times New Roman"/>
      <family val="1"/>
    </font>
    <font>
      <sz val="12"/>
      <name val="Times New Roman"/>
      <family val="1"/>
    </font>
    <font>
      <b/>
      <sz val="12"/>
      <name val="Times New Roman"/>
      <family val="1"/>
    </font>
    <font>
      <b/>
      <sz val="14"/>
      <name val="Calibri"/>
      <family val="2"/>
      <scheme val="minor"/>
    </font>
    <font>
      <b/>
      <sz val="20"/>
      <name val="Times New Roman"/>
      <family val="1"/>
    </font>
    <font>
      <b/>
      <sz val="18"/>
      <name val="Times New Roman"/>
      <family val="1"/>
    </font>
    <font>
      <b/>
      <sz val="16"/>
      <name val="Times New Roman"/>
      <family val="1"/>
    </font>
    <font>
      <b/>
      <sz val="14"/>
      <name val="Times New Roman"/>
      <family val="1"/>
    </font>
    <font>
      <sz val="14"/>
      <name val="Times New Roman"/>
      <family val="1"/>
    </font>
    <font>
      <sz val="14"/>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xf numFmtId="43" fontId="4" fillId="0" borderId="0" applyFont="0" applyFill="0" applyBorder="0" applyAlignment="0" applyProtection="0"/>
    <xf numFmtId="0" fontId="5" fillId="0" borderId="0"/>
    <xf numFmtId="0" fontId="6" fillId="0" borderId="0"/>
    <xf numFmtId="0" fontId="7" fillId="0" borderId="0"/>
    <xf numFmtId="164" fontId="7"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0" fontId="6" fillId="0" borderId="0"/>
    <xf numFmtId="43" fontId="6" fillId="0" borderId="0" applyFont="0" applyFill="0" applyBorder="0" applyAlignment="0" applyProtection="0"/>
  </cellStyleXfs>
  <cellXfs count="94">
    <xf numFmtId="0" fontId="0" fillId="0" borderId="0" xfId="0"/>
    <xf numFmtId="0" fontId="1" fillId="0" borderId="1" xfId="0" applyFont="1" applyBorder="1" applyAlignment="1">
      <alignment horizontal="center" vertical="center" wrapText="1"/>
    </xf>
    <xf numFmtId="0" fontId="0" fillId="0" borderId="1" xfId="0" applyBorder="1"/>
    <xf numFmtId="0" fontId="0" fillId="0" borderId="0" xfId="0"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0" fillId="0" borderId="1" xfId="0" applyBorder="1" applyAlignment="1">
      <alignment horizontal="left"/>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2" fontId="1" fillId="0" borderId="1" xfId="0" applyNumberFormat="1" applyFont="1" applyBorder="1" applyAlignment="1">
      <alignment horizontal="right" vertical="center"/>
    </xf>
    <xf numFmtId="0" fontId="8" fillId="0" borderId="0" xfId="0" applyFont="1" applyAlignment="1">
      <alignment horizontal="center" vertical="center"/>
    </xf>
    <xf numFmtId="0" fontId="8" fillId="0" borderId="0" xfId="0" applyFont="1" applyAlignment="1">
      <alignment horizontal="center" vertical="center"/>
    </xf>
    <xf numFmtId="0" fontId="9" fillId="2" borderId="0" xfId="0" applyFont="1" applyFill="1" applyAlignment="1">
      <alignment vertical="center"/>
    </xf>
    <xf numFmtId="2" fontId="8" fillId="0" borderId="0" xfId="0" applyNumberFormat="1" applyFont="1" applyAlignment="1">
      <alignment horizontal="center" vertical="center"/>
    </xf>
    <xf numFmtId="0" fontId="11" fillId="3" borderId="1"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 xfId="0" applyFont="1" applyFill="1" applyBorder="1" applyAlignment="1">
      <alignment horizontal="left" vertical="center"/>
    </xf>
    <xf numFmtId="2" fontId="11" fillId="2" borderId="1" xfId="0" applyNumberFormat="1" applyFont="1" applyFill="1" applyBorder="1" applyAlignment="1">
      <alignment horizontal="center" vertical="center"/>
    </xf>
    <xf numFmtId="0" fontId="13" fillId="2" borderId="1" xfId="0" applyFont="1" applyFill="1" applyBorder="1" applyAlignment="1">
      <alignment horizontal="center" vertical="center" wrapText="1"/>
    </xf>
    <xf numFmtId="0" fontId="12" fillId="2" borderId="1" xfId="0" applyFont="1" applyFill="1" applyBorder="1" applyAlignment="1">
      <alignment horizontal="left" vertical="top" wrapText="1"/>
    </xf>
    <xf numFmtId="2" fontId="13" fillId="2" borderId="1" xfId="0" applyNumberFormat="1" applyFont="1" applyFill="1" applyBorder="1" applyAlignment="1">
      <alignment horizontal="center" vertical="center"/>
    </xf>
    <xf numFmtId="0" fontId="13"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1" fontId="11" fillId="2" borderId="5" xfId="0" applyNumberFormat="1" applyFont="1" applyFill="1" applyBorder="1" applyAlignment="1">
      <alignment horizontal="center" vertical="center"/>
    </xf>
    <xf numFmtId="1" fontId="10" fillId="2" borderId="5" xfId="0" applyNumberFormat="1" applyFont="1" applyFill="1" applyBorder="1" applyAlignment="1">
      <alignment horizontal="center" vertical="center"/>
    </xf>
    <xf numFmtId="1" fontId="10" fillId="2" borderId="5" xfId="0" applyNumberFormat="1" applyFont="1" applyFill="1" applyBorder="1" applyAlignment="1">
      <alignment horizontal="right" vertical="center"/>
    </xf>
    <xf numFmtId="0" fontId="10" fillId="2" borderId="1" xfId="0" applyFont="1" applyFill="1" applyBorder="1" applyAlignment="1">
      <alignment horizontal="left" vertical="top" wrapText="1"/>
    </xf>
    <xf numFmtId="0" fontId="19" fillId="2" borderId="1" xfId="0" applyFont="1" applyFill="1" applyBorder="1" applyAlignment="1">
      <alignment horizontal="center" vertical="center"/>
    </xf>
    <xf numFmtId="0" fontId="18" fillId="2" borderId="1" xfId="0" applyFont="1" applyFill="1" applyBorder="1" applyAlignment="1">
      <alignment vertical="center"/>
    </xf>
    <xf numFmtId="166" fontId="18" fillId="2" borderId="1" xfId="1" applyNumberFormat="1" applyFont="1" applyFill="1" applyBorder="1" applyAlignment="1">
      <alignment horizontal="center" vertical="center"/>
    </xf>
    <xf numFmtId="1" fontId="18" fillId="2" borderId="1" xfId="0" applyNumberFormat="1" applyFont="1" applyFill="1" applyBorder="1" applyAlignment="1">
      <alignment horizontal="right" vertical="center"/>
    </xf>
    <xf numFmtId="0" fontId="20" fillId="2" borderId="0" xfId="0" applyFont="1" applyFill="1" applyAlignment="1">
      <alignment horizontal="center" vertical="center"/>
    </xf>
    <xf numFmtId="0" fontId="20" fillId="2" borderId="1" xfId="0" applyFont="1" applyFill="1" applyBorder="1" applyAlignment="1">
      <alignment horizontal="center" vertical="center"/>
    </xf>
    <xf numFmtId="0" fontId="14" fillId="2" borderId="1" xfId="0" applyFont="1" applyFill="1" applyBorder="1" applyAlignment="1">
      <alignment horizontal="center" vertical="center"/>
    </xf>
    <xf numFmtId="166" fontId="14" fillId="2" borderId="1" xfId="1" applyNumberFormat="1" applyFont="1" applyFill="1" applyBorder="1" applyAlignment="1">
      <alignment horizontal="center" vertical="center"/>
    </xf>
    <xf numFmtId="1" fontId="14" fillId="2" borderId="5" xfId="0" applyNumberFormat="1" applyFont="1" applyFill="1" applyBorder="1" applyAlignment="1">
      <alignment horizontal="right" vertical="center"/>
    </xf>
    <xf numFmtId="0" fontId="14" fillId="2" borderId="4" xfId="0" applyFont="1" applyFill="1" applyBorder="1" applyAlignment="1">
      <alignment vertical="center"/>
    </xf>
    <xf numFmtId="0" fontId="14" fillId="2" borderId="3" xfId="0" applyFont="1" applyFill="1" applyBorder="1" applyAlignment="1">
      <alignment vertical="center"/>
    </xf>
    <xf numFmtId="165" fontId="10" fillId="2" borderId="1" xfId="1" applyNumberFormat="1" applyFont="1" applyFill="1" applyBorder="1" applyAlignment="1">
      <alignment horizontal="center" vertical="center"/>
    </xf>
    <xf numFmtId="165" fontId="10" fillId="2" borderId="1" xfId="1" applyNumberFormat="1" applyFont="1" applyFill="1" applyBorder="1" applyAlignment="1">
      <alignment horizontal="right" vertical="center"/>
    </xf>
    <xf numFmtId="0" fontId="12" fillId="2" borderId="1" xfId="0" applyFont="1" applyFill="1" applyBorder="1" applyAlignment="1">
      <alignment vertical="top" wrapText="1"/>
    </xf>
    <xf numFmtId="0" fontId="18" fillId="2" borderId="1" xfId="0" applyFont="1" applyFill="1" applyBorder="1" applyAlignment="1">
      <alignment horizontal="center" vertical="center"/>
    </xf>
    <xf numFmtId="0" fontId="18" fillId="2" borderId="1" xfId="0" applyFont="1" applyFill="1" applyBorder="1" applyAlignment="1">
      <alignment horizontal="left" vertical="center"/>
    </xf>
    <xf numFmtId="2" fontId="18" fillId="2" borderId="1" xfId="0" applyNumberFormat="1" applyFont="1" applyFill="1" applyBorder="1" applyAlignment="1">
      <alignment horizontal="center" vertical="center"/>
    </xf>
    <xf numFmtId="0" fontId="20" fillId="2" borderId="0" xfId="0" applyFont="1" applyFill="1" applyAlignment="1">
      <alignment vertical="center"/>
    </xf>
    <xf numFmtId="1" fontId="18" fillId="2" borderId="5" xfId="0" applyNumberFormat="1" applyFont="1" applyFill="1" applyBorder="1" applyAlignment="1">
      <alignment horizontal="right" vertical="center"/>
    </xf>
    <xf numFmtId="0" fontId="14" fillId="2" borderId="0" xfId="0" applyFont="1" applyFill="1" applyAlignment="1">
      <alignment horizontal="center" vertical="center"/>
    </xf>
    <xf numFmtId="0" fontId="9" fillId="2" borderId="0" xfId="0" applyFont="1" applyFill="1" applyAlignment="1">
      <alignment horizontal="center" vertical="center"/>
    </xf>
    <xf numFmtId="0" fontId="10" fillId="2" borderId="4" xfId="0" applyFont="1" applyFill="1" applyBorder="1" applyAlignment="1">
      <alignment horizontal="left" vertical="top" wrapText="1"/>
    </xf>
    <xf numFmtId="165" fontId="19" fillId="2" borderId="1" xfId="1" applyNumberFormat="1" applyFont="1" applyFill="1" applyBorder="1" applyAlignment="1">
      <alignment horizontal="center" vertical="center"/>
    </xf>
    <xf numFmtId="2" fontId="11" fillId="3" borderId="1" xfId="0" applyNumberFormat="1" applyFont="1" applyFill="1" applyBorder="1" applyAlignment="1">
      <alignment horizontal="center" vertical="center"/>
    </xf>
    <xf numFmtId="0" fontId="11" fillId="3" borderId="5" xfId="0" applyFont="1" applyFill="1" applyBorder="1" applyAlignment="1">
      <alignment horizontal="center" vertical="center"/>
    </xf>
    <xf numFmtId="0" fontId="10" fillId="2" borderId="4" xfId="0" applyFont="1" applyFill="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left" vertical="center"/>
    </xf>
    <xf numFmtId="2"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18" fillId="2" borderId="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left"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8" fillId="2" borderId="2" xfId="0" applyFont="1" applyFill="1" applyBorder="1" applyAlignment="1">
      <alignment horizontal="left" vertical="center"/>
    </xf>
    <xf numFmtId="0" fontId="18" fillId="2" borderId="4" xfId="0" applyFont="1" applyFill="1" applyBorder="1" applyAlignment="1">
      <alignment horizontal="left"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 xfId="0" applyFont="1" applyFill="1" applyBorder="1" applyAlignment="1">
      <alignment horizontal="center" vertical="center"/>
    </xf>
    <xf numFmtId="0" fontId="18" fillId="2" borderId="1" xfId="0" applyFont="1" applyFill="1" applyBorder="1" applyAlignment="1">
      <alignment horizontal="left" vertical="center" wrapText="1"/>
    </xf>
    <xf numFmtId="0" fontId="18" fillId="2" borderId="2"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7" fillId="2" borderId="4" xfId="0" applyFont="1" applyFill="1" applyBorder="1" applyAlignment="1">
      <alignment horizontal="center" vertic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1" fillId="0" borderId="1" xfId="0" applyFont="1" applyBorder="1" applyAlignment="1">
      <alignment horizontal="center"/>
    </xf>
    <xf numFmtId="0" fontId="1" fillId="0" borderId="1" xfId="0" applyFont="1" applyBorder="1" applyAlignment="1">
      <alignment horizontal="left"/>
    </xf>
    <xf numFmtId="0" fontId="0" fillId="0" borderId="1" xfId="0" applyBorder="1" applyAlignment="1">
      <alignment horizontal="left"/>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2" fontId="1" fillId="0" borderId="1" xfId="0" applyNumberFormat="1" applyFont="1" applyBorder="1" applyAlignment="1">
      <alignment horizontal="right" vertical="center"/>
    </xf>
  </cellXfs>
  <cellStyles count="10">
    <cellStyle name="Comma" xfId="1" builtinId="3"/>
    <cellStyle name="Comma 2" xfId="5"/>
    <cellStyle name="Comma 2 2" xfId="7"/>
    <cellStyle name="Comma 3" xfId="9"/>
    <cellStyle name="Comma 4" xfId="6"/>
    <cellStyle name="Normal" xfId="0" builtinId="0"/>
    <cellStyle name="Normal 2" xfId="2"/>
    <cellStyle name="Normal 3" xfId="3"/>
    <cellStyle name="Normal 4" xfId="4"/>
    <cellStyle name="Normal 7"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CDA%202025%20JULY\LSL\UPDATED%20BOQ%2026.11.2025\BRIDG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CDA%202025%20JULY\LSL\UPDATED%20BOQ%2026.11.2025\BOQ.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BRIDGE"/>
      <sheetName val="M BOOK-BRIDGE"/>
    </sheetNames>
    <sheetDataSet>
      <sheetData sheetId="0"/>
      <sheetData sheetId="1">
        <row r="7">
          <cell r="G7">
            <v>19.440000000000001</v>
          </cell>
        </row>
        <row r="12">
          <cell r="G12">
            <v>0.91599999999999993</v>
          </cell>
        </row>
        <row r="15">
          <cell r="G15">
            <v>2.016</v>
          </cell>
        </row>
        <row r="22">
          <cell r="G22">
            <v>16.044000000000004</v>
          </cell>
        </row>
        <row r="26">
          <cell r="G26">
            <v>0.46399999999999997</v>
          </cell>
        </row>
        <row r="29">
          <cell r="G29">
            <v>0.26400000000000001</v>
          </cell>
        </row>
        <row r="33">
          <cell r="G33">
            <v>0.8</v>
          </cell>
        </row>
        <row r="38">
          <cell r="G38">
            <v>2.048</v>
          </cell>
        </row>
        <row r="41">
          <cell r="G41">
            <v>1.8777999999999999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BOQ TOTAL"/>
      <sheetName val="M BOOK-TOTAL"/>
      <sheetName val=" BOQ AMPHI THEATRE"/>
      <sheetName val="M BOOK-THEATRE"/>
      <sheetName val="BOQ-COURT"/>
      <sheetName val="M BOOK-COURT"/>
      <sheetName val="BOQ-BRIDGE"/>
      <sheetName val="M BOOK-BRIDGE"/>
    </sheetNames>
    <sheetDataSet>
      <sheetData sheetId="0"/>
      <sheetData sheetId="1"/>
      <sheetData sheetId="2"/>
      <sheetData sheetId="3">
        <row r="8">
          <cell r="G8">
            <v>23.815249999999999</v>
          </cell>
        </row>
        <row r="17">
          <cell r="G17">
            <v>10.729124999999998</v>
          </cell>
        </row>
      </sheetData>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tabSelected="1" view="pageBreakPreview" zoomScale="69" zoomScaleNormal="85" zoomScaleSheetLayoutView="69" workbookViewId="0">
      <pane xSplit="3" ySplit="6" topLeftCell="D7" activePane="bottomRight" state="frozen"/>
      <selection pane="topRight" activeCell="D1" sqref="D1"/>
      <selection pane="bottomLeft" activeCell="A6" sqref="A6"/>
      <selection pane="bottomRight" activeCell="F66" sqref="F66:G66"/>
    </sheetView>
  </sheetViews>
  <sheetFormatPr defaultColWidth="8.88671875" defaultRowHeight="14.4" x14ac:dyDescent="0.3"/>
  <cols>
    <col min="1" max="1" width="8.88671875" style="6" customWidth="1"/>
    <col min="2" max="2" width="19.6640625" style="13" customWidth="1"/>
    <col min="3" max="3" width="66.109375" style="7" customWidth="1"/>
    <col min="4" max="4" width="12" style="16" customWidth="1"/>
    <col min="5" max="5" width="8.5546875" style="14" customWidth="1"/>
    <col min="6" max="6" width="12.5546875" style="6" customWidth="1"/>
    <col min="7" max="7" width="23.33203125" style="6" customWidth="1"/>
    <col min="8" max="16384" width="8.88671875" style="5"/>
  </cols>
  <sheetData>
    <row r="1" spans="1:7" s="4" customFormat="1" ht="24.9" customHeight="1" x14ac:dyDescent="0.3">
      <c r="A1" s="68" t="s">
        <v>0</v>
      </c>
      <c r="B1" s="68"/>
      <c r="C1" s="68"/>
      <c r="D1" s="68"/>
      <c r="E1" s="68"/>
      <c r="F1" s="68"/>
      <c r="G1" s="68"/>
    </row>
    <row r="2" spans="1:7" s="4" customFormat="1" ht="24.9" customHeight="1" x14ac:dyDescent="0.3">
      <c r="A2" s="69" t="s">
        <v>101</v>
      </c>
      <c r="B2" s="69"/>
      <c r="C2" s="69"/>
      <c r="D2" s="69"/>
      <c r="E2" s="69"/>
      <c r="F2" s="69"/>
      <c r="G2" s="69"/>
    </row>
    <row r="3" spans="1:7" s="4" customFormat="1" ht="24.9" customHeight="1" x14ac:dyDescent="0.3">
      <c r="A3" s="70" t="s">
        <v>100</v>
      </c>
      <c r="B3" s="70"/>
      <c r="C3" s="70"/>
      <c r="D3" s="70"/>
      <c r="E3" s="70"/>
      <c r="F3" s="70"/>
      <c r="G3" s="70"/>
    </row>
    <row r="4" spans="1:7" s="4" customFormat="1" ht="19.2" customHeight="1" x14ac:dyDescent="0.3">
      <c r="A4" s="78" t="s">
        <v>102</v>
      </c>
      <c r="B4" s="78"/>
      <c r="C4" s="78"/>
      <c r="D4" s="78"/>
      <c r="E4" s="78"/>
      <c r="F4" s="78"/>
      <c r="G4" s="78"/>
    </row>
    <row r="5" spans="1:7" s="4" customFormat="1" ht="63.75" customHeight="1" x14ac:dyDescent="0.3">
      <c r="A5" s="78"/>
      <c r="B5" s="78"/>
      <c r="C5" s="78"/>
      <c r="D5" s="78"/>
      <c r="E5" s="78"/>
      <c r="F5" s="78"/>
      <c r="G5" s="78"/>
    </row>
    <row r="6" spans="1:7" ht="42.75" customHeight="1" x14ac:dyDescent="0.3">
      <c r="A6" s="17" t="s">
        <v>1</v>
      </c>
      <c r="B6" s="17" t="s">
        <v>2</v>
      </c>
      <c r="C6" s="17" t="s">
        <v>3</v>
      </c>
      <c r="D6" s="54" t="s">
        <v>103</v>
      </c>
      <c r="E6" s="17" t="s">
        <v>4</v>
      </c>
      <c r="F6" s="55" t="s">
        <v>5</v>
      </c>
      <c r="G6" s="55" t="s">
        <v>6</v>
      </c>
    </row>
    <row r="7" spans="1:7" s="15" customFormat="1" ht="30.75" customHeight="1" x14ac:dyDescent="0.3">
      <c r="A7" s="18" t="s">
        <v>7</v>
      </c>
      <c r="B7" s="19" t="s">
        <v>34</v>
      </c>
      <c r="C7" s="19"/>
      <c r="D7" s="20"/>
      <c r="E7" s="18"/>
      <c r="F7" s="18"/>
      <c r="G7" s="18"/>
    </row>
    <row r="8" spans="1:7" s="15" customFormat="1" ht="95.25" customHeight="1" x14ac:dyDescent="0.3">
      <c r="A8" s="25">
        <v>1</v>
      </c>
      <c r="B8" s="26" t="s">
        <v>35</v>
      </c>
      <c r="C8" s="22" t="s">
        <v>17</v>
      </c>
      <c r="D8" s="20">
        <f>'[1]M BOOK-BRIDGE'!G7</f>
        <v>19.440000000000001</v>
      </c>
      <c r="E8" s="18" t="s">
        <v>18</v>
      </c>
      <c r="F8" s="42"/>
      <c r="G8" s="43"/>
    </row>
    <row r="9" spans="1:7" s="15" customFormat="1" ht="46.8" x14ac:dyDescent="0.3">
      <c r="A9" s="25" t="s">
        <v>93</v>
      </c>
      <c r="B9" s="21" t="s">
        <v>89</v>
      </c>
      <c r="C9" s="22" t="s">
        <v>90</v>
      </c>
      <c r="D9" s="23" t="s">
        <v>92</v>
      </c>
      <c r="E9" s="24" t="s">
        <v>91</v>
      </c>
      <c r="F9" s="42"/>
      <c r="G9" s="43"/>
    </row>
    <row r="10" spans="1:7" s="15" customFormat="1" ht="116.25" customHeight="1" x14ac:dyDescent="0.3">
      <c r="A10" s="77">
        <f>A8+1</f>
        <v>2</v>
      </c>
      <c r="B10" s="64" t="s">
        <v>19</v>
      </c>
      <c r="C10" s="44" t="s">
        <v>113</v>
      </c>
      <c r="D10" s="20"/>
      <c r="E10" s="18"/>
      <c r="F10" s="42"/>
      <c r="G10" s="43"/>
    </row>
    <row r="11" spans="1:7" s="15" customFormat="1" ht="24.9" customHeight="1" x14ac:dyDescent="0.3">
      <c r="A11" s="77"/>
      <c r="B11" s="65"/>
      <c r="C11" s="22" t="s">
        <v>36</v>
      </c>
      <c r="D11" s="20">
        <f>'[1]M BOOK-BRIDGE'!G12</f>
        <v>0.91599999999999993</v>
      </c>
      <c r="E11" s="18" t="s">
        <v>18</v>
      </c>
      <c r="F11" s="42"/>
      <c r="G11" s="43"/>
    </row>
    <row r="12" spans="1:7" s="15" customFormat="1" ht="147" customHeight="1" x14ac:dyDescent="0.3">
      <c r="A12" s="25">
        <f>A10+1</f>
        <v>3</v>
      </c>
      <c r="B12" s="26" t="s">
        <v>20</v>
      </c>
      <c r="C12" s="44" t="s">
        <v>114</v>
      </c>
      <c r="D12" s="20">
        <f>'[1]M BOOK-BRIDGE'!G15</f>
        <v>2.016</v>
      </c>
      <c r="E12" s="18" t="s">
        <v>18</v>
      </c>
      <c r="F12" s="25"/>
      <c r="G12" s="43"/>
    </row>
    <row r="13" spans="1:7" s="15" customFormat="1" ht="151.5" customHeight="1" x14ac:dyDescent="0.3">
      <c r="A13" s="25">
        <f t="shared" ref="A13:A21" si="0">A12+1</f>
        <v>4</v>
      </c>
      <c r="B13" s="26" t="s">
        <v>37</v>
      </c>
      <c r="C13" s="44" t="s">
        <v>115</v>
      </c>
      <c r="D13" s="20">
        <f>'[1]M BOOK-BRIDGE'!G26</f>
        <v>0.46399999999999997</v>
      </c>
      <c r="E13" s="18" t="s">
        <v>18</v>
      </c>
      <c r="F13" s="25"/>
      <c r="G13" s="43"/>
    </row>
    <row r="14" spans="1:7" s="15" customFormat="1" ht="147.75" customHeight="1" x14ac:dyDescent="0.3">
      <c r="A14" s="25">
        <f t="shared" si="0"/>
        <v>5</v>
      </c>
      <c r="B14" s="26" t="s">
        <v>21</v>
      </c>
      <c r="C14" s="44" t="s">
        <v>116</v>
      </c>
      <c r="D14" s="20">
        <f>'[1]M BOOK-BRIDGE'!G29</f>
        <v>0.26400000000000001</v>
      </c>
      <c r="E14" s="18" t="s">
        <v>18</v>
      </c>
      <c r="F14" s="25"/>
      <c r="G14" s="43"/>
    </row>
    <row r="15" spans="1:7" s="15" customFormat="1" ht="147.75" customHeight="1" x14ac:dyDescent="0.3">
      <c r="A15" s="25">
        <f t="shared" si="0"/>
        <v>6</v>
      </c>
      <c r="B15" s="26" t="s">
        <v>38</v>
      </c>
      <c r="C15" s="44" t="s">
        <v>117</v>
      </c>
      <c r="D15" s="20">
        <f>'[1]M BOOK-BRIDGE'!G33</f>
        <v>0.8</v>
      </c>
      <c r="E15" s="18" t="s">
        <v>18</v>
      </c>
      <c r="F15" s="25"/>
      <c r="G15" s="43"/>
    </row>
    <row r="16" spans="1:7" s="15" customFormat="1" ht="131.25" customHeight="1" x14ac:dyDescent="0.3">
      <c r="A16" s="25">
        <f t="shared" si="0"/>
        <v>7</v>
      </c>
      <c r="B16" s="26" t="s">
        <v>39</v>
      </c>
      <c r="C16" s="44" t="s">
        <v>118</v>
      </c>
      <c r="D16" s="20">
        <f>'[1]M BOOK-BRIDGE'!G38</f>
        <v>2.048</v>
      </c>
      <c r="E16" s="18" t="s">
        <v>18</v>
      </c>
      <c r="F16" s="25"/>
      <c r="G16" s="43"/>
    </row>
    <row r="17" spans="1:7" s="15" customFormat="1" ht="130.5" customHeight="1" x14ac:dyDescent="0.3">
      <c r="A17" s="25">
        <f t="shared" si="0"/>
        <v>8</v>
      </c>
      <c r="B17" s="26" t="s">
        <v>40</v>
      </c>
      <c r="C17" s="44" t="s">
        <v>119</v>
      </c>
      <c r="D17" s="20">
        <f>'[1]M BOOK-BRIDGE'!G41</f>
        <v>1.8777999999999999</v>
      </c>
      <c r="E17" s="18" t="s">
        <v>18</v>
      </c>
      <c r="F17" s="25"/>
      <c r="G17" s="43"/>
    </row>
    <row r="18" spans="1:7" s="15" customFormat="1" ht="66.75" customHeight="1" x14ac:dyDescent="0.3">
      <c r="A18" s="25">
        <f t="shared" si="0"/>
        <v>9</v>
      </c>
      <c r="B18" s="18" t="s">
        <v>23</v>
      </c>
      <c r="C18" s="44" t="s">
        <v>120</v>
      </c>
      <c r="D18" s="20">
        <f>'[1]M BOOK-BRIDGE'!G22</f>
        <v>16.044000000000004</v>
      </c>
      <c r="E18" s="18" t="s">
        <v>18</v>
      </c>
      <c r="F18" s="25"/>
      <c r="G18" s="43"/>
    </row>
    <row r="19" spans="1:7" s="15" customFormat="1" ht="46.8" x14ac:dyDescent="0.3">
      <c r="A19" s="25">
        <f t="shared" si="0"/>
        <v>10</v>
      </c>
      <c r="B19" s="26" t="s">
        <v>29</v>
      </c>
      <c r="C19" s="44" t="s">
        <v>121</v>
      </c>
      <c r="D19" s="20">
        <v>6.9</v>
      </c>
      <c r="E19" s="18" t="s">
        <v>18</v>
      </c>
      <c r="F19" s="25"/>
      <c r="G19" s="43"/>
    </row>
    <row r="20" spans="1:7" s="15" customFormat="1" ht="276.75" customHeight="1" x14ac:dyDescent="0.3">
      <c r="A20" s="25">
        <f t="shared" si="0"/>
        <v>11</v>
      </c>
      <c r="B20" s="26" t="s">
        <v>24</v>
      </c>
      <c r="C20" s="22" t="s">
        <v>122</v>
      </c>
      <c r="D20" s="20">
        <v>1115</v>
      </c>
      <c r="E20" s="18" t="s">
        <v>25</v>
      </c>
      <c r="F20" s="25"/>
      <c r="G20" s="43"/>
    </row>
    <row r="21" spans="1:7" s="15" customFormat="1" ht="146.25" customHeight="1" x14ac:dyDescent="0.3">
      <c r="A21" s="25">
        <f t="shared" si="0"/>
        <v>12</v>
      </c>
      <c r="B21" s="26" t="s">
        <v>41</v>
      </c>
      <c r="C21" s="44" t="s">
        <v>123</v>
      </c>
      <c r="D21" s="20">
        <v>8.8000000000000007</v>
      </c>
      <c r="E21" s="18" t="s">
        <v>18</v>
      </c>
      <c r="F21" s="25"/>
      <c r="G21" s="43"/>
    </row>
    <row r="22" spans="1:7" s="15" customFormat="1" ht="116.25" customHeight="1" x14ac:dyDescent="0.3">
      <c r="A22" s="25">
        <f>A21+1</f>
        <v>13</v>
      </c>
      <c r="B22" s="26" t="s">
        <v>27</v>
      </c>
      <c r="C22" s="44" t="s">
        <v>124</v>
      </c>
      <c r="D22" s="20">
        <f>72+176</f>
        <v>248</v>
      </c>
      <c r="E22" s="18" t="s">
        <v>11</v>
      </c>
      <c r="F22" s="25"/>
      <c r="G22" s="43"/>
    </row>
    <row r="23" spans="1:7" s="15" customFormat="1" ht="82.5" customHeight="1" x14ac:dyDescent="0.3">
      <c r="A23" s="25">
        <f>A22+1</f>
        <v>14</v>
      </c>
      <c r="B23" s="26" t="s">
        <v>28</v>
      </c>
      <c r="C23" s="44" t="s">
        <v>125</v>
      </c>
      <c r="D23" s="20">
        <f>72+176</f>
        <v>248</v>
      </c>
      <c r="E23" s="18" t="s">
        <v>11</v>
      </c>
      <c r="F23" s="25"/>
      <c r="G23" s="43"/>
    </row>
    <row r="24" spans="1:7" s="15" customFormat="1" ht="131.25" customHeight="1" x14ac:dyDescent="0.3">
      <c r="A24" s="25">
        <f>A23+1</f>
        <v>15</v>
      </c>
      <c r="B24" s="26" t="s">
        <v>42</v>
      </c>
      <c r="C24" s="44" t="s">
        <v>126</v>
      </c>
      <c r="D24" s="20">
        <v>45</v>
      </c>
      <c r="E24" s="18" t="s">
        <v>11</v>
      </c>
      <c r="F24" s="25"/>
      <c r="G24" s="43"/>
    </row>
    <row r="25" spans="1:7" s="35" customFormat="1" ht="30" customHeight="1" x14ac:dyDescent="0.3">
      <c r="A25" s="31"/>
      <c r="B25" s="63" t="s">
        <v>43</v>
      </c>
      <c r="C25" s="63"/>
      <c r="D25" s="32"/>
      <c r="E25" s="32"/>
      <c r="F25" s="33"/>
      <c r="G25" s="34"/>
    </row>
    <row r="26" spans="1:7" s="48" customFormat="1" ht="24.9" customHeight="1" x14ac:dyDescent="0.3">
      <c r="A26" s="45" t="s">
        <v>15</v>
      </c>
      <c r="B26" s="46" t="s">
        <v>44</v>
      </c>
      <c r="C26" s="46"/>
      <c r="D26" s="47"/>
      <c r="E26" s="45"/>
      <c r="F26" s="45"/>
      <c r="G26" s="45"/>
    </row>
    <row r="27" spans="1:7" s="15" customFormat="1" ht="114.75" customHeight="1" x14ac:dyDescent="0.3">
      <c r="A27" s="25">
        <f>A24+1</f>
        <v>16</v>
      </c>
      <c r="B27" s="26" t="s">
        <v>45</v>
      </c>
      <c r="C27" s="22" t="s">
        <v>127</v>
      </c>
      <c r="D27" s="20">
        <f>'[2]M BOOK-THEATRE'!G8</f>
        <v>23.815249999999999</v>
      </c>
      <c r="E27" s="18" t="s">
        <v>18</v>
      </c>
      <c r="F27" s="42"/>
      <c r="G27" s="43"/>
    </row>
    <row r="28" spans="1:7" s="15" customFormat="1" ht="145.5" customHeight="1" x14ac:dyDescent="0.3">
      <c r="A28" s="25">
        <f>A27+1</f>
        <v>17</v>
      </c>
      <c r="B28" s="26" t="s">
        <v>22</v>
      </c>
      <c r="C28" s="44" t="s">
        <v>128</v>
      </c>
      <c r="D28" s="20">
        <f>'[2]M BOOK-THEATRE'!G17</f>
        <v>10.729124999999998</v>
      </c>
      <c r="E28" s="18" t="s">
        <v>18</v>
      </c>
      <c r="F28" s="25"/>
      <c r="G28" s="43"/>
    </row>
    <row r="29" spans="1:7" s="15" customFormat="1" ht="46.8" x14ac:dyDescent="0.3">
      <c r="A29" s="25">
        <f>A28+1</f>
        <v>18</v>
      </c>
      <c r="B29" s="26" t="s">
        <v>46</v>
      </c>
      <c r="C29" s="44" t="s">
        <v>129</v>
      </c>
      <c r="D29" s="20">
        <v>23.82</v>
      </c>
      <c r="E29" s="18" t="s">
        <v>18</v>
      </c>
      <c r="F29" s="25"/>
      <c r="G29" s="43"/>
    </row>
    <row r="30" spans="1:7" s="15" customFormat="1" ht="66" customHeight="1" x14ac:dyDescent="0.3">
      <c r="A30" s="25">
        <f>A29+1</f>
        <v>19</v>
      </c>
      <c r="B30" s="26" t="s">
        <v>30</v>
      </c>
      <c r="C30" s="44" t="s">
        <v>130</v>
      </c>
      <c r="D30" s="20">
        <v>82.06</v>
      </c>
      <c r="E30" s="18" t="s">
        <v>18</v>
      </c>
      <c r="F30" s="25"/>
      <c r="G30" s="43"/>
    </row>
    <row r="31" spans="1:7" s="15" customFormat="1" ht="66" customHeight="1" x14ac:dyDescent="0.3">
      <c r="A31" s="25">
        <f t="shared" ref="A31:A37" si="1">A30+1</f>
        <v>20</v>
      </c>
      <c r="B31" s="18" t="s">
        <v>47</v>
      </c>
      <c r="C31" s="22" t="s">
        <v>131</v>
      </c>
      <c r="D31" s="20">
        <v>69.31</v>
      </c>
      <c r="E31" s="18" t="s">
        <v>18</v>
      </c>
      <c r="F31" s="25"/>
      <c r="G31" s="43"/>
    </row>
    <row r="32" spans="1:7" s="15" customFormat="1" ht="145.5" customHeight="1" x14ac:dyDescent="0.3">
      <c r="A32" s="25">
        <f t="shared" si="1"/>
        <v>21</v>
      </c>
      <c r="B32" s="26" t="s">
        <v>48</v>
      </c>
      <c r="C32" s="22" t="s">
        <v>132</v>
      </c>
      <c r="D32" s="20">
        <v>52.43</v>
      </c>
      <c r="E32" s="18" t="s">
        <v>18</v>
      </c>
      <c r="F32" s="25"/>
      <c r="G32" s="43"/>
    </row>
    <row r="33" spans="1:7" s="15" customFormat="1" ht="254.25" customHeight="1" x14ac:dyDescent="0.3">
      <c r="A33" s="25">
        <f t="shared" si="1"/>
        <v>22</v>
      </c>
      <c r="B33" s="26" t="s">
        <v>24</v>
      </c>
      <c r="C33" s="22" t="s">
        <v>133</v>
      </c>
      <c r="D33" s="20">
        <v>3225</v>
      </c>
      <c r="E33" s="18" t="s">
        <v>10</v>
      </c>
      <c r="F33" s="25"/>
      <c r="G33" s="43"/>
    </row>
    <row r="34" spans="1:7" s="15" customFormat="1" ht="66" customHeight="1" x14ac:dyDescent="0.3">
      <c r="A34" s="25">
        <f t="shared" si="1"/>
        <v>23</v>
      </c>
      <c r="B34" s="26" t="s">
        <v>106</v>
      </c>
      <c r="C34" s="22" t="s">
        <v>49</v>
      </c>
      <c r="D34" s="20">
        <v>28.2</v>
      </c>
      <c r="E34" s="18" t="s">
        <v>18</v>
      </c>
      <c r="F34" s="25"/>
      <c r="G34" s="43"/>
    </row>
    <row r="35" spans="1:7" s="15" customFormat="1" ht="108.75" customHeight="1" x14ac:dyDescent="0.3">
      <c r="A35" s="25">
        <f t="shared" si="1"/>
        <v>24</v>
      </c>
      <c r="B35" s="26" t="s">
        <v>50</v>
      </c>
      <c r="C35" s="22" t="s">
        <v>137</v>
      </c>
      <c r="D35" s="20">
        <v>42</v>
      </c>
      <c r="E35" s="18" t="s">
        <v>51</v>
      </c>
      <c r="F35" s="25"/>
      <c r="G35" s="43"/>
    </row>
    <row r="36" spans="1:7" s="15" customFormat="1" ht="63.75" customHeight="1" x14ac:dyDescent="0.3">
      <c r="A36" s="25">
        <f t="shared" si="1"/>
        <v>25</v>
      </c>
      <c r="B36" s="26" t="s">
        <v>23</v>
      </c>
      <c r="C36" s="22" t="s">
        <v>52</v>
      </c>
      <c r="D36" s="20">
        <v>35</v>
      </c>
      <c r="E36" s="18" t="s">
        <v>18</v>
      </c>
      <c r="F36" s="25"/>
      <c r="G36" s="43"/>
    </row>
    <row r="37" spans="1:7" s="15" customFormat="1" ht="109.2" x14ac:dyDescent="0.3">
      <c r="A37" s="25">
        <f t="shared" si="1"/>
        <v>26</v>
      </c>
      <c r="B37" s="26" t="s">
        <v>135</v>
      </c>
      <c r="C37" s="22" t="s">
        <v>134</v>
      </c>
      <c r="D37" s="20">
        <v>285</v>
      </c>
      <c r="E37" s="18" t="s">
        <v>51</v>
      </c>
      <c r="F37" s="25"/>
      <c r="G37" s="43"/>
    </row>
    <row r="38" spans="1:7" s="35" customFormat="1" ht="30" customHeight="1" x14ac:dyDescent="0.3">
      <c r="A38" s="31"/>
      <c r="B38" s="63" t="s">
        <v>53</v>
      </c>
      <c r="C38" s="63"/>
      <c r="D38" s="32"/>
      <c r="E38" s="32"/>
      <c r="F38" s="33"/>
      <c r="G38" s="34"/>
    </row>
    <row r="39" spans="1:7" s="50" customFormat="1" ht="24.9" customHeight="1" x14ac:dyDescent="0.3">
      <c r="A39" s="45" t="s">
        <v>16</v>
      </c>
      <c r="B39" s="73" t="s">
        <v>96</v>
      </c>
      <c r="C39" s="74"/>
      <c r="D39" s="45"/>
      <c r="E39" s="45"/>
      <c r="F39" s="33"/>
      <c r="G39" s="49"/>
    </row>
    <row r="40" spans="1:7" s="51" customFormat="1" ht="90.75" customHeight="1" x14ac:dyDescent="0.3">
      <c r="A40" s="25">
        <f>A37+1</f>
        <v>27</v>
      </c>
      <c r="B40" s="26" t="s">
        <v>45</v>
      </c>
      <c r="C40" s="30" t="s">
        <v>17</v>
      </c>
      <c r="D40" s="18">
        <v>50.73</v>
      </c>
      <c r="E40" s="18" t="s">
        <v>18</v>
      </c>
      <c r="F40" s="42"/>
      <c r="G40" s="29"/>
    </row>
    <row r="41" spans="1:7" s="51" customFormat="1" ht="119.25" customHeight="1" x14ac:dyDescent="0.3">
      <c r="A41" s="25">
        <f t="shared" ref="A41:A50" si="2">A40+1</f>
        <v>28</v>
      </c>
      <c r="B41" s="26" t="s">
        <v>97</v>
      </c>
      <c r="C41" s="52" t="s">
        <v>107</v>
      </c>
      <c r="D41" s="18">
        <v>22.14</v>
      </c>
      <c r="E41" s="18" t="s">
        <v>18</v>
      </c>
      <c r="F41" s="42"/>
      <c r="G41" s="29"/>
    </row>
    <row r="42" spans="1:7" s="51" customFormat="1" ht="27.6" x14ac:dyDescent="0.3">
      <c r="A42" s="25">
        <f t="shared" si="2"/>
        <v>29</v>
      </c>
      <c r="B42" s="26" t="s">
        <v>46</v>
      </c>
      <c r="C42" s="52" t="s">
        <v>104</v>
      </c>
      <c r="D42" s="18">
        <v>50.73</v>
      </c>
      <c r="E42" s="18" t="s">
        <v>18</v>
      </c>
      <c r="F42" s="42"/>
      <c r="G42" s="29"/>
    </row>
    <row r="43" spans="1:7" s="51" customFormat="1" ht="59.25" customHeight="1" x14ac:dyDescent="0.3">
      <c r="A43" s="25">
        <f t="shared" si="2"/>
        <v>30</v>
      </c>
      <c r="B43" s="26" t="s">
        <v>30</v>
      </c>
      <c r="C43" s="52" t="s">
        <v>105</v>
      </c>
      <c r="D43" s="18">
        <v>137.77000000000001</v>
      </c>
      <c r="E43" s="18" t="s">
        <v>18</v>
      </c>
      <c r="F43" s="42"/>
      <c r="G43" s="29"/>
    </row>
    <row r="44" spans="1:7" s="51" customFormat="1" ht="119.25" customHeight="1" x14ac:dyDescent="0.3">
      <c r="A44" s="25">
        <f t="shared" si="2"/>
        <v>31</v>
      </c>
      <c r="B44" s="26" t="s">
        <v>55</v>
      </c>
      <c r="C44" s="52" t="s">
        <v>108</v>
      </c>
      <c r="D44" s="18">
        <v>5.3</v>
      </c>
      <c r="E44" s="18" t="s">
        <v>18</v>
      </c>
      <c r="F44" s="42"/>
      <c r="G44" s="29"/>
    </row>
    <row r="45" spans="1:7" s="51" customFormat="1" ht="117" customHeight="1" x14ac:dyDescent="0.3">
      <c r="A45" s="25">
        <f t="shared" si="2"/>
        <v>32</v>
      </c>
      <c r="B45" s="26" t="s">
        <v>56</v>
      </c>
      <c r="C45" s="30" t="s">
        <v>109</v>
      </c>
      <c r="D45" s="18">
        <f>136*0.15</f>
        <v>20.399999999999999</v>
      </c>
      <c r="E45" s="18" t="s">
        <v>18</v>
      </c>
      <c r="F45" s="42"/>
      <c r="G45" s="29"/>
    </row>
    <row r="46" spans="1:7" s="51" customFormat="1" ht="88.5" customHeight="1" x14ac:dyDescent="0.3">
      <c r="A46" s="25">
        <f t="shared" si="2"/>
        <v>33</v>
      </c>
      <c r="B46" s="26" t="s">
        <v>57</v>
      </c>
      <c r="C46" s="52" t="s">
        <v>110</v>
      </c>
      <c r="D46" s="18">
        <v>15</v>
      </c>
      <c r="E46" s="18" t="s">
        <v>136</v>
      </c>
      <c r="F46" s="42"/>
      <c r="G46" s="29"/>
    </row>
    <row r="47" spans="1:7" s="51" customFormat="1" ht="221.25" customHeight="1" x14ac:dyDescent="0.3">
      <c r="A47" s="25">
        <f t="shared" si="2"/>
        <v>34</v>
      </c>
      <c r="B47" s="26" t="s">
        <v>24</v>
      </c>
      <c r="C47" s="52" t="s">
        <v>111</v>
      </c>
      <c r="D47" s="18">
        <f>2500</f>
        <v>2500</v>
      </c>
      <c r="E47" s="18" t="s">
        <v>25</v>
      </c>
      <c r="F47" s="42"/>
      <c r="G47" s="29"/>
    </row>
    <row r="48" spans="1:7" s="51" customFormat="1" ht="90.75" customHeight="1" x14ac:dyDescent="0.3">
      <c r="A48" s="25">
        <f t="shared" si="2"/>
        <v>35</v>
      </c>
      <c r="B48" s="26" t="s">
        <v>58</v>
      </c>
      <c r="C48" s="52" t="s">
        <v>59</v>
      </c>
      <c r="D48" s="18">
        <f>136*1.5</f>
        <v>204</v>
      </c>
      <c r="E48" s="18" t="s">
        <v>51</v>
      </c>
      <c r="F48" s="42"/>
      <c r="G48" s="29"/>
    </row>
    <row r="49" spans="1:7" s="51" customFormat="1" ht="41.25" customHeight="1" x14ac:dyDescent="0.3">
      <c r="A49" s="25">
        <f t="shared" si="2"/>
        <v>36</v>
      </c>
      <c r="B49" s="26" t="s">
        <v>60</v>
      </c>
      <c r="C49" s="56" t="s">
        <v>61</v>
      </c>
      <c r="D49" s="18">
        <f>136*0.53</f>
        <v>72.08</v>
      </c>
      <c r="E49" s="18" t="s">
        <v>18</v>
      </c>
      <c r="F49" s="42"/>
      <c r="G49" s="29"/>
    </row>
    <row r="50" spans="1:7" s="51" customFormat="1" ht="96.6" x14ac:dyDescent="0.3">
      <c r="A50" s="75">
        <f t="shared" si="2"/>
        <v>37</v>
      </c>
      <c r="B50" s="66" t="s">
        <v>62</v>
      </c>
      <c r="C50" s="30" t="s">
        <v>134</v>
      </c>
      <c r="D50" s="18"/>
      <c r="E50" s="18"/>
      <c r="F50" s="42"/>
      <c r="G50" s="29"/>
    </row>
    <row r="51" spans="1:7" s="51" customFormat="1" ht="24.9" customHeight="1" x14ac:dyDescent="0.3">
      <c r="A51" s="76"/>
      <c r="B51" s="67"/>
      <c r="C51" s="30" t="s">
        <v>63</v>
      </c>
      <c r="D51" s="18">
        <v>390</v>
      </c>
      <c r="E51" s="18" t="s">
        <v>51</v>
      </c>
      <c r="F51" s="42"/>
      <c r="G51" s="29"/>
    </row>
    <row r="52" spans="1:7" s="35" customFormat="1" ht="24.9" customHeight="1" x14ac:dyDescent="0.3">
      <c r="A52" s="31"/>
      <c r="B52" s="79" t="s">
        <v>98</v>
      </c>
      <c r="C52" s="80"/>
      <c r="D52" s="45"/>
      <c r="E52" s="45"/>
      <c r="F52" s="53"/>
      <c r="G52" s="49"/>
    </row>
    <row r="53" spans="1:7" s="48" customFormat="1" ht="24.9" customHeight="1" x14ac:dyDescent="0.3">
      <c r="A53" s="45" t="s">
        <v>26</v>
      </c>
      <c r="B53" s="46" t="s">
        <v>54</v>
      </c>
      <c r="C53" s="46"/>
      <c r="D53" s="47"/>
      <c r="E53" s="45"/>
      <c r="F53" s="45"/>
      <c r="G53" s="45"/>
    </row>
    <row r="54" spans="1:7" s="6" customFormat="1" ht="82.8" x14ac:dyDescent="0.3">
      <c r="A54" s="25">
        <f>A50+1</f>
        <v>38</v>
      </c>
      <c r="B54" s="26" t="s">
        <v>95</v>
      </c>
      <c r="C54" s="30" t="s">
        <v>112</v>
      </c>
      <c r="D54" s="27">
        <v>265</v>
      </c>
      <c r="E54" s="18" t="s">
        <v>51</v>
      </c>
      <c r="F54" s="28"/>
      <c r="G54" s="29"/>
    </row>
    <row r="55" spans="1:7" s="6" customFormat="1" ht="41.4" x14ac:dyDescent="0.3">
      <c r="A55" s="25">
        <f>A54+1</f>
        <v>39</v>
      </c>
      <c r="B55" s="26" t="s">
        <v>12</v>
      </c>
      <c r="C55" s="30" t="s">
        <v>94</v>
      </c>
      <c r="D55" s="18">
        <v>34</v>
      </c>
      <c r="E55" s="26" t="s">
        <v>51</v>
      </c>
      <c r="F55" s="28"/>
      <c r="G55" s="29"/>
    </row>
    <row r="56" spans="1:7" s="35" customFormat="1" ht="39.75" customHeight="1" x14ac:dyDescent="0.3">
      <c r="A56" s="31"/>
      <c r="B56" s="81" t="s">
        <v>99</v>
      </c>
      <c r="C56" s="81"/>
      <c r="D56" s="32"/>
      <c r="E56" s="32"/>
      <c r="F56" s="33"/>
      <c r="G56" s="34"/>
    </row>
    <row r="57" spans="1:7" s="35" customFormat="1" ht="30" customHeight="1" x14ac:dyDescent="0.3">
      <c r="A57" s="36"/>
      <c r="B57" s="71" t="s">
        <v>64</v>
      </c>
      <c r="C57" s="82"/>
      <c r="D57" s="37"/>
      <c r="E57" s="37"/>
      <c r="F57" s="38"/>
      <c r="G57" s="39"/>
    </row>
    <row r="58" spans="1:7" s="35" customFormat="1" ht="30" customHeight="1" x14ac:dyDescent="0.3">
      <c r="A58" s="36"/>
      <c r="B58" s="71" t="s">
        <v>32</v>
      </c>
      <c r="C58" s="72"/>
      <c r="D58" s="40"/>
      <c r="E58" s="41"/>
      <c r="F58" s="38"/>
      <c r="G58" s="39"/>
    </row>
    <row r="59" spans="1:7" s="35" customFormat="1" ht="30" customHeight="1" x14ac:dyDescent="0.3">
      <c r="A59" s="36"/>
      <c r="B59" s="71" t="s">
        <v>33</v>
      </c>
      <c r="C59" s="72"/>
      <c r="D59" s="40"/>
      <c r="E59" s="41"/>
      <c r="F59" s="38"/>
      <c r="G59" s="39"/>
    </row>
    <row r="60" spans="1:7" x14ac:dyDescent="0.3">
      <c r="A60" s="57"/>
      <c r="B60" s="58"/>
      <c r="C60" s="59"/>
      <c r="D60" s="60"/>
      <c r="E60" s="57"/>
      <c r="F60" s="62"/>
      <c r="G60" s="62"/>
    </row>
    <row r="61" spans="1:7" x14ac:dyDescent="0.3">
      <c r="A61" s="57"/>
      <c r="B61" s="58"/>
      <c r="C61" s="59"/>
      <c r="D61" s="60"/>
      <c r="E61" s="57"/>
      <c r="F61" s="62"/>
      <c r="G61" s="62"/>
    </row>
    <row r="62" spans="1:7" x14ac:dyDescent="0.3">
      <c r="A62" s="57"/>
      <c r="B62" s="58"/>
      <c r="C62" s="59"/>
      <c r="D62" s="60"/>
      <c r="E62" s="57"/>
      <c r="F62" s="62"/>
      <c r="G62" s="62"/>
    </row>
    <row r="63" spans="1:7" x14ac:dyDescent="0.3">
      <c r="A63" s="57"/>
      <c r="B63" s="58"/>
      <c r="C63" s="59"/>
      <c r="D63" s="60"/>
      <c r="E63" s="57"/>
      <c r="F63" s="62"/>
      <c r="G63" s="62"/>
    </row>
    <row r="64" spans="1:7" x14ac:dyDescent="0.3">
      <c r="A64" s="57"/>
      <c r="B64" s="58"/>
      <c r="C64" s="59"/>
      <c r="D64" s="60"/>
      <c r="E64" s="57"/>
      <c r="F64" s="62"/>
      <c r="G64" s="62"/>
    </row>
    <row r="65" spans="1:7" x14ac:dyDescent="0.3">
      <c r="A65" s="57"/>
      <c r="B65" s="58"/>
      <c r="C65" s="59"/>
      <c r="D65" s="60"/>
      <c r="E65" s="57"/>
      <c r="F65" s="62"/>
      <c r="G65" s="62"/>
    </row>
    <row r="66" spans="1:7" x14ac:dyDescent="0.3">
      <c r="A66" s="57"/>
      <c r="B66" s="58"/>
      <c r="C66" s="59"/>
      <c r="D66" s="60"/>
      <c r="E66" s="57"/>
      <c r="F66" s="61" t="s">
        <v>138</v>
      </c>
      <c r="G66" s="61"/>
    </row>
  </sheetData>
  <mergeCells count="18">
    <mergeCell ref="A50:A51"/>
    <mergeCell ref="A1:G1"/>
    <mergeCell ref="A2:G2"/>
    <mergeCell ref="A3:G3"/>
    <mergeCell ref="B25:C25"/>
    <mergeCell ref="B38:C38"/>
    <mergeCell ref="A10:A11"/>
    <mergeCell ref="A4:G5"/>
    <mergeCell ref="B50:B51"/>
    <mergeCell ref="B10:B11"/>
    <mergeCell ref="F60:G65"/>
    <mergeCell ref="F66:G66"/>
    <mergeCell ref="B58:C58"/>
    <mergeCell ref="B59:C59"/>
    <mergeCell ref="B39:C39"/>
    <mergeCell ref="B52:C52"/>
    <mergeCell ref="B56:C56"/>
    <mergeCell ref="B57:C57"/>
  </mergeCells>
  <printOptions gridLines="1"/>
  <pageMargins left="0.45" right="0.2" top="0.25" bottom="0.25" header="0.3" footer="0.3"/>
  <pageSetup paperSize="9" scale="64" fitToHeight="0" orientation="portrait" r:id="rId1"/>
  <headerFooter>
    <oddFooter>&amp;C&amp;P</oddFooter>
  </headerFooter>
  <rowBreaks count="1" manualBreakCount="1">
    <brk id="16"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2"/>
  <sheetViews>
    <sheetView view="pageBreakPreview" zoomScale="85" zoomScaleNormal="100" zoomScaleSheetLayoutView="85" workbookViewId="0">
      <selection activeCell="L10" sqref="L10"/>
    </sheetView>
  </sheetViews>
  <sheetFormatPr defaultRowHeight="14.4" x14ac:dyDescent="0.3"/>
  <cols>
    <col min="1" max="1" width="7.5546875" customWidth="1"/>
    <col min="2" max="2" width="11.109375" customWidth="1"/>
    <col min="4" max="4" width="8.109375" customWidth="1"/>
    <col min="5" max="5" width="19.33203125" customWidth="1"/>
    <col min="6" max="6" width="9.109375" customWidth="1"/>
    <col min="7" max="8" width="8.88671875" customWidth="1"/>
    <col min="9" max="9" width="12.33203125" customWidth="1"/>
    <col min="10" max="10" width="10.33203125" bestFit="1" customWidth="1"/>
  </cols>
  <sheetData>
    <row r="2" spans="1:10" x14ac:dyDescent="0.3">
      <c r="A2" s="87" t="s">
        <v>65</v>
      </c>
      <c r="B2" s="87"/>
      <c r="C2" s="87"/>
      <c r="D2" s="87"/>
      <c r="E2" s="87"/>
      <c r="F2" s="87"/>
      <c r="G2" s="87"/>
      <c r="H2" s="87"/>
      <c r="I2" s="87"/>
    </row>
    <row r="3" spans="1:10" x14ac:dyDescent="0.3">
      <c r="A3" s="2"/>
      <c r="B3" s="88" t="s">
        <v>66</v>
      </c>
      <c r="C3" s="88"/>
      <c r="D3" s="88"/>
      <c r="E3" s="88"/>
      <c r="F3" s="2"/>
      <c r="G3" s="2"/>
      <c r="H3" s="2"/>
      <c r="I3" s="2"/>
    </row>
    <row r="4" spans="1:10" x14ac:dyDescent="0.3">
      <c r="A4" s="2"/>
      <c r="B4" s="89" t="s">
        <v>67</v>
      </c>
      <c r="C4" s="89"/>
      <c r="D4" s="89"/>
      <c r="E4" s="89"/>
      <c r="F4" s="8"/>
      <c r="G4" s="8"/>
      <c r="H4" s="8"/>
      <c r="I4" s="2"/>
    </row>
    <row r="5" spans="1:10" ht="24" customHeight="1" x14ac:dyDescent="0.3">
      <c r="A5" s="9" t="s">
        <v>68</v>
      </c>
      <c r="B5" s="90" t="s">
        <v>69</v>
      </c>
      <c r="C5" s="90"/>
      <c r="D5" s="90"/>
      <c r="E5" s="90"/>
      <c r="F5" s="9" t="s">
        <v>70</v>
      </c>
      <c r="G5" s="9" t="s">
        <v>4</v>
      </c>
      <c r="H5" s="1" t="s">
        <v>5</v>
      </c>
      <c r="I5" s="9" t="s">
        <v>6</v>
      </c>
    </row>
    <row r="6" spans="1:10" ht="15" customHeight="1" x14ac:dyDescent="0.3">
      <c r="A6" s="91">
        <v>1</v>
      </c>
      <c r="B6" s="83" t="s">
        <v>71</v>
      </c>
      <c r="C6" s="83"/>
      <c r="D6" s="83"/>
      <c r="E6" s="83"/>
      <c r="F6" s="92">
        <v>94</v>
      </c>
      <c r="G6" s="92" t="s">
        <v>8</v>
      </c>
      <c r="H6" s="92"/>
      <c r="I6" s="93"/>
    </row>
    <row r="7" spans="1:10" x14ac:dyDescent="0.3">
      <c r="A7" s="91"/>
      <c r="B7" s="83"/>
      <c r="C7" s="83"/>
      <c r="D7" s="83"/>
      <c r="E7" s="83"/>
      <c r="F7" s="92"/>
      <c r="G7" s="92"/>
      <c r="H7" s="92"/>
      <c r="I7" s="93"/>
    </row>
    <row r="8" spans="1:10" x14ac:dyDescent="0.3">
      <c r="A8" s="91"/>
      <c r="B8" s="83"/>
      <c r="C8" s="83"/>
      <c r="D8" s="83"/>
      <c r="E8" s="83"/>
      <c r="F8" s="92"/>
      <c r="G8" s="92"/>
      <c r="H8" s="92"/>
      <c r="I8" s="93"/>
    </row>
    <row r="9" spans="1:10" x14ac:dyDescent="0.3">
      <c r="A9" s="91"/>
      <c r="B9" s="83"/>
      <c r="C9" s="83"/>
      <c r="D9" s="83"/>
      <c r="E9" s="83"/>
      <c r="F9" s="92"/>
      <c r="G9" s="92"/>
      <c r="H9" s="92"/>
      <c r="I9" s="93"/>
    </row>
    <row r="10" spans="1:10" ht="146.4" customHeight="1" x14ac:dyDescent="0.3">
      <c r="A10" s="91"/>
      <c r="B10" s="83"/>
      <c r="C10" s="83"/>
      <c r="D10" s="83"/>
      <c r="E10" s="83"/>
      <c r="F10" s="92"/>
      <c r="G10" s="92"/>
      <c r="H10" s="92"/>
      <c r="I10" s="93"/>
    </row>
    <row r="11" spans="1:10" ht="76.95" customHeight="1" x14ac:dyDescent="0.3">
      <c r="A11" s="10">
        <v>2</v>
      </c>
      <c r="B11" s="84" t="s">
        <v>72</v>
      </c>
      <c r="C11" s="85"/>
      <c r="D11" s="85"/>
      <c r="E11" s="86"/>
      <c r="F11" s="11">
        <v>15</v>
      </c>
      <c r="G11" s="11" t="s">
        <v>9</v>
      </c>
      <c r="H11" s="11"/>
      <c r="I11" s="12"/>
    </row>
    <row r="12" spans="1:10" ht="94.2" customHeight="1" x14ac:dyDescent="0.3">
      <c r="A12" s="9">
        <v>3</v>
      </c>
      <c r="B12" s="84" t="s">
        <v>73</v>
      </c>
      <c r="C12" s="85"/>
      <c r="D12" s="85"/>
      <c r="E12" s="86"/>
      <c r="F12" s="11">
        <v>600</v>
      </c>
      <c r="G12" s="11" t="s">
        <v>10</v>
      </c>
      <c r="H12" s="11"/>
      <c r="I12" s="12"/>
    </row>
    <row r="13" spans="1:10" ht="105" customHeight="1" x14ac:dyDescent="0.3">
      <c r="A13" s="9">
        <v>4</v>
      </c>
      <c r="B13" s="83" t="s">
        <v>74</v>
      </c>
      <c r="C13" s="83"/>
      <c r="D13" s="83"/>
      <c r="E13" s="83"/>
      <c r="F13" s="11">
        <v>95988</v>
      </c>
      <c r="G13" s="11" t="s">
        <v>13</v>
      </c>
      <c r="H13" s="11"/>
      <c r="I13" s="12"/>
      <c r="J13" s="3"/>
    </row>
    <row r="14" spans="1:10" ht="64.95" customHeight="1" x14ac:dyDescent="0.3">
      <c r="A14" s="9">
        <v>5</v>
      </c>
      <c r="B14" s="83" t="s">
        <v>75</v>
      </c>
      <c r="C14" s="83"/>
      <c r="D14" s="83"/>
      <c r="E14" s="83"/>
      <c r="F14" s="11">
        <v>78</v>
      </c>
      <c r="G14" s="11" t="s">
        <v>31</v>
      </c>
      <c r="H14" s="11"/>
      <c r="I14" s="12"/>
    </row>
    <row r="15" spans="1:10" ht="106.95" customHeight="1" x14ac:dyDescent="0.3">
      <c r="A15" s="9">
        <v>6</v>
      </c>
      <c r="B15" s="83" t="s">
        <v>76</v>
      </c>
      <c r="C15" s="83"/>
      <c r="D15" s="83"/>
      <c r="E15" s="83"/>
      <c r="F15" s="11">
        <v>27600</v>
      </c>
      <c r="G15" s="11" t="s">
        <v>13</v>
      </c>
      <c r="H15" s="2"/>
      <c r="I15" s="2"/>
      <c r="J15" s="3"/>
    </row>
    <row r="16" spans="1:10" ht="49.2" customHeight="1" x14ac:dyDescent="0.3">
      <c r="A16" s="9">
        <v>7</v>
      </c>
      <c r="B16" s="83" t="s">
        <v>77</v>
      </c>
      <c r="C16" s="83"/>
      <c r="D16" s="83"/>
      <c r="E16" s="83"/>
      <c r="F16" s="11">
        <v>0</v>
      </c>
      <c r="G16" s="11" t="s">
        <v>10</v>
      </c>
      <c r="H16" s="2"/>
      <c r="I16" s="2"/>
    </row>
    <row r="17" spans="1:9" ht="50.4" customHeight="1" x14ac:dyDescent="0.3">
      <c r="A17" s="9">
        <v>8</v>
      </c>
      <c r="B17" s="83" t="s">
        <v>78</v>
      </c>
      <c r="C17" s="83"/>
      <c r="D17" s="83"/>
      <c r="E17" s="83"/>
      <c r="F17" s="11">
        <v>355</v>
      </c>
      <c r="G17" s="11" t="s">
        <v>14</v>
      </c>
      <c r="H17" s="2"/>
      <c r="I17" s="2"/>
    </row>
    <row r="18" spans="1:9" ht="54.6" customHeight="1" x14ac:dyDescent="0.3">
      <c r="A18" s="9">
        <v>9</v>
      </c>
      <c r="B18" s="83" t="s">
        <v>79</v>
      </c>
      <c r="C18" s="83"/>
      <c r="D18" s="83"/>
      <c r="E18" s="83"/>
      <c r="F18" s="11">
        <v>40</v>
      </c>
      <c r="G18" s="11" t="s">
        <v>14</v>
      </c>
      <c r="H18" s="2"/>
      <c r="I18" s="2"/>
    </row>
    <row r="19" spans="1:9" ht="54.6" customHeight="1" x14ac:dyDescent="0.3">
      <c r="A19" s="9">
        <v>10</v>
      </c>
      <c r="B19" s="83" t="s">
        <v>80</v>
      </c>
      <c r="C19" s="83"/>
      <c r="D19" s="83"/>
      <c r="E19" s="83"/>
      <c r="F19" s="11">
        <v>18</v>
      </c>
      <c r="G19" s="11" t="s">
        <v>14</v>
      </c>
      <c r="H19" s="2"/>
      <c r="I19" s="2"/>
    </row>
    <row r="20" spans="1:9" ht="54.6" customHeight="1" x14ac:dyDescent="0.3">
      <c r="A20" s="9">
        <v>11</v>
      </c>
      <c r="B20" s="83" t="s">
        <v>81</v>
      </c>
      <c r="C20" s="83"/>
      <c r="D20" s="83"/>
      <c r="E20" s="83"/>
      <c r="F20" s="11">
        <v>102</v>
      </c>
      <c r="G20" s="11" t="s">
        <v>14</v>
      </c>
      <c r="H20" s="2"/>
      <c r="I20" s="2"/>
    </row>
    <row r="21" spans="1:9" ht="54.6" customHeight="1" x14ac:dyDescent="0.3">
      <c r="A21" s="9">
        <v>12</v>
      </c>
      <c r="B21" s="83" t="s">
        <v>82</v>
      </c>
      <c r="C21" s="83"/>
      <c r="D21" s="83"/>
      <c r="E21" s="83"/>
      <c r="F21" s="11">
        <v>456</v>
      </c>
      <c r="G21" s="11" t="s">
        <v>14</v>
      </c>
      <c r="H21" s="2"/>
      <c r="I21" s="2"/>
    </row>
    <row r="22" spans="1:9" ht="153" customHeight="1" x14ac:dyDescent="0.3">
      <c r="A22" s="9">
        <v>13</v>
      </c>
      <c r="B22" s="83" t="s">
        <v>83</v>
      </c>
      <c r="C22" s="83"/>
      <c r="D22" s="83"/>
      <c r="E22" s="83"/>
      <c r="F22" s="11">
        <v>100</v>
      </c>
      <c r="G22" s="11" t="s">
        <v>84</v>
      </c>
      <c r="H22" s="2"/>
      <c r="I22" s="2"/>
    </row>
  </sheetData>
  <mergeCells count="22">
    <mergeCell ref="B11:E11"/>
    <mergeCell ref="A2:I2"/>
    <mergeCell ref="B3:E3"/>
    <mergeCell ref="B4:E4"/>
    <mergeCell ref="B5:E5"/>
    <mergeCell ref="A6:A10"/>
    <mergeCell ref="B6:E10"/>
    <mergeCell ref="F6:F10"/>
    <mergeCell ref="G6:G10"/>
    <mergeCell ref="H6:H10"/>
    <mergeCell ref="I6:I10"/>
    <mergeCell ref="B16:E16"/>
    <mergeCell ref="B12:E12"/>
    <mergeCell ref="B13:E13"/>
    <mergeCell ref="B14:E14"/>
    <mergeCell ref="B15:E15"/>
    <mergeCell ref="B22:E22"/>
    <mergeCell ref="B17:E17"/>
    <mergeCell ref="B18:E18"/>
    <mergeCell ref="B19:E19"/>
    <mergeCell ref="B20:E20"/>
    <mergeCell ref="B21:E21"/>
  </mergeCells>
  <pageMargins left="0.7" right="0.47916666666666669" top="0.75" bottom="0.75" header="0.3" footer="0.3"/>
  <pageSetup paperSize="9" scale="94" orientation="portrait" verticalDpi="300" r:id="rId1"/>
  <rowBreaks count="1" manualBreakCount="1">
    <brk id="1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8" sqref="C28"/>
    </sheetView>
  </sheetViews>
  <sheetFormatPr defaultRowHeight="14.4" x14ac:dyDescent="0.3"/>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2"/>
  <sheetViews>
    <sheetView topLeftCell="A11" zoomScaleNormal="100" zoomScaleSheetLayoutView="85" workbookViewId="0">
      <selection activeCell="M15" sqref="M15"/>
    </sheetView>
  </sheetViews>
  <sheetFormatPr defaultRowHeight="14.4" x14ac:dyDescent="0.3"/>
  <cols>
    <col min="1" max="1" width="7.5546875" customWidth="1"/>
    <col min="2" max="2" width="11.109375" customWidth="1"/>
    <col min="4" max="4" width="8.109375" customWidth="1"/>
    <col min="5" max="5" width="19.33203125" customWidth="1"/>
    <col min="6" max="6" width="9.109375" customWidth="1"/>
    <col min="7" max="8" width="8.88671875" customWidth="1"/>
    <col min="9" max="9" width="12.33203125" customWidth="1"/>
    <col min="10" max="10" width="10.33203125" bestFit="1" customWidth="1"/>
  </cols>
  <sheetData>
    <row r="2" spans="1:9" x14ac:dyDescent="0.3">
      <c r="A2" s="87" t="s">
        <v>65</v>
      </c>
      <c r="B2" s="87"/>
      <c r="C2" s="87"/>
      <c r="D2" s="87"/>
      <c r="E2" s="87"/>
      <c r="F2" s="87"/>
      <c r="G2" s="87"/>
      <c r="H2" s="87"/>
      <c r="I2" s="87"/>
    </row>
    <row r="3" spans="1:9" x14ac:dyDescent="0.3">
      <c r="A3" s="2"/>
      <c r="B3" s="88" t="s">
        <v>66</v>
      </c>
      <c r="C3" s="88"/>
      <c r="D3" s="88"/>
      <c r="E3" s="88"/>
      <c r="F3" s="2"/>
      <c r="G3" s="2"/>
      <c r="H3" s="2"/>
      <c r="I3" s="2"/>
    </row>
    <row r="4" spans="1:9" x14ac:dyDescent="0.3">
      <c r="A4" s="2"/>
      <c r="B4" s="89" t="s">
        <v>67</v>
      </c>
      <c r="C4" s="89"/>
      <c r="D4" s="89"/>
      <c r="E4" s="89"/>
      <c r="F4" s="8"/>
      <c r="G4" s="8"/>
      <c r="H4" s="8"/>
      <c r="I4" s="2"/>
    </row>
    <row r="5" spans="1:9" ht="24" customHeight="1" x14ac:dyDescent="0.3">
      <c r="A5" s="9" t="s">
        <v>68</v>
      </c>
      <c r="B5" s="90" t="s">
        <v>69</v>
      </c>
      <c r="C5" s="90"/>
      <c r="D5" s="90"/>
      <c r="E5" s="90"/>
      <c r="F5" s="9" t="s">
        <v>70</v>
      </c>
      <c r="G5" s="9" t="s">
        <v>4</v>
      </c>
      <c r="H5" s="1" t="s">
        <v>5</v>
      </c>
      <c r="I5" s="9" t="s">
        <v>6</v>
      </c>
    </row>
    <row r="6" spans="1:9" ht="15" customHeight="1" x14ac:dyDescent="0.3">
      <c r="A6" s="91">
        <v>1</v>
      </c>
      <c r="B6" s="83" t="s">
        <v>85</v>
      </c>
      <c r="C6" s="83"/>
      <c r="D6" s="83"/>
      <c r="E6" s="83"/>
      <c r="F6" s="92">
        <v>131</v>
      </c>
      <c r="G6" s="92" t="s">
        <v>8</v>
      </c>
      <c r="H6" s="92"/>
      <c r="I6" s="93"/>
    </row>
    <row r="7" spans="1:9" x14ac:dyDescent="0.3">
      <c r="A7" s="91"/>
      <c r="B7" s="83"/>
      <c r="C7" s="83"/>
      <c r="D7" s="83"/>
      <c r="E7" s="83"/>
      <c r="F7" s="92"/>
      <c r="G7" s="92"/>
      <c r="H7" s="92"/>
      <c r="I7" s="93"/>
    </row>
    <row r="8" spans="1:9" x14ac:dyDescent="0.3">
      <c r="A8" s="91"/>
      <c r="B8" s="83"/>
      <c r="C8" s="83"/>
      <c r="D8" s="83"/>
      <c r="E8" s="83"/>
      <c r="F8" s="92"/>
      <c r="G8" s="92"/>
      <c r="H8" s="92"/>
      <c r="I8" s="93"/>
    </row>
    <row r="9" spans="1:9" x14ac:dyDescent="0.3">
      <c r="A9" s="91"/>
      <c r="B9" s="83"/>
      <c r="C9" s="83"/>
      <c r="D9" s="83"/>
      <c r="E9" s="83"/>
      <c r="F9" s="92"/>
      <c r="G9" s="92"/>
      <c r="H9" s="92"/>
      <c r="I9" s="93"/>
    </row>
    <row r="10" spans="1:9" ht="146.4" customHeight="1" x14ac:dyDescent="0.3">
      <c r="A10" s="91"/>
      <c r="B10" s="83"/>
      <c r="C10" s="83"/>
      <c r="D10" s="83"/>
      <c r="E10" s="83"/>
      <c r="F10" s="92"/>
      <c r="G10" s="92"/>
      <c r="H10" s="92"/>
      <c r="I10" s="93"/>
    </row>
    <row r="11" spans="1:9" ht="217.2" customHeight="1" x14ac:dyDescent="0.3">
      <c r="A11" s="10">
        <v>2</v>
      </c>
      <c r="B11" s="84" t="s">
        <v>86</v>
      </c>
      <c r="C11" s="85"/>
      <c r="D11" s="85"/>
      <c r="E11" s="86"/>
      <c r="F11" s="11">
        <v>61</v>
      </c>
      <c r="G11" s="11" t="s">
        <v>9</v>
      </c>
      <c r="H11" s="11"/>
      <c r="I11" s="12"/>
    </row>
    <row r="12" spans="1:9" ht="94.2" customHeight="1" x14ac:dyDescent="0.3">
      <c r="A12" s="9">
        <v>3</v>
      </c>
      <c r="B12" s="84" t="s">
        <v>73</v>
      </c>
      <c r="C12" s="85"/>
      <c r="D12" s="85"/>
      <c r="E12" s="86"/>
      <c r="F12" s="11">
        <v>1.4</v>
      </c>
      <c r="G12" s="11" t="s">
        <v>8</v>
      </c>
      <c r="H12" s="11"/>
      <c r="I12" s="12"/>
    </row>
    <row r="13" spans="1:9" ht="105" customHeight="1" x14ac:dyDescent="0.3">
      <c r="A13" s="9">
        <v>4</v>
      </c>
      <c r="B13" s="84" t="s">
        <v>87</v>
      </c>
      <c r="C13" s="85"/>
      <c r="D13" s="85"/>
      <c r="E13" s="86"/>
      <c r="F13" s="11">
        <v>95988</v>
      </c>
      <c r="G13" s="11" t="s">
        <v>13</v>
      </c>
      <c r="H13" s="11"/>
      <c r="I13" s="12"/>
    </row>
    <row r="14" spans="1:9" ht="64.95" customHeight="1" x14ac:dyDescent="0.3">
      <c r="A14" s="9">
        <v>5</v>
      </c>
      <c r="B14" s="84" t="s">
        <v>75</v>
      </c>
      <c r="C14" s="85"/>
      <c r="D14" s="85"/>
      <c r="E14" s="86"/>
      <c r="F14" s="11">
        <v>354</v>
      </c>
      <c r="G14" s="11" t="s">
        <v>31</v>
      </c>
      <c r="H14" s="11"/>
      <c r="I14" s="12"/>
    </row>
    <row r="15" spans="1:9" ht="106.95" customHeight="1" x14ac:dyDescent="0.3">
      <c r="A15" s="9">
        <v>6</v>
      </c>
      <c r="B15" s="84" t="s">
        <v>88</v>
      </c>
      <c r="C15" s="85"/>
      <c r="D15" s="85"/>
      <c r="E15" s="86"/>
      <c r="F15" s="11">
        <v>27600</v>
      </c>
      <c r="G15" s="11" t="s">
        <v>13</v>
      </c>
      <c r="H15" s="2"/>
      <c r="I15" s="2"/>
    </row>
    <row r="16" spans="1:9" ht="49.2" customHeight="1" x14ac:dyDescent="0.3">
      <c r="A16" s="9">
        <v>7</v>
      </c>
      <c r="B16" s="83" t="s">
        <v>77</v>
      </c>
      <c r="C16" s="83"/>
      <c r="D16" s="83"/>
      <c r="E16" s="83"/>
      <c r="F16" s="11">
        <v>1100</v>
      </c>
      <c r="G16" s="11" t="s">
        <v>10</v>
      </c>
      <c r="H16" s="2"/>
      <c r="I16" s="2"/>
    </row>
    <row r="17" spans="1:9" ht="50.4" customHeight="1" x14ac:dyDescent="0.3">
      <c r="A17" s="9">
        <v>8</v>
      </c>
      <c r="B17" s="83" t="s">
        <v>78</v>
      </c>
      <c r="C17" s="83"/>
      <c r="D17" s="83"/>
      <c r="E17" s="83"/>
      <c r="F17" s="11">
        <v>355</v>
      </c>
      <c r="G17" s="11" t="s">
        <v>14</v>
      </c>
      <c r="H17" s="2"/>
      <c r="I17" s="2"/>
    </row>
    <row r="18" spans="1:9" ht="54.6" customHeight="1" x14ac:dyDescent="0.3">
      <c r="A18" s="9">
        <v>9</v>
      </c>
      <c r="B18" s="83" t="s">
        <v>79</v>
      </c>
      <c r="C18" s="83"/>
      <c r="D18" s="83"/>
      <c r="E18" s="83"/>
      <c r="F18" s="11">
        <v>177</v>
      </c>
      <c r="G18" s="11" t="s">
        <v>14</v>
      </c>
      <c r="H18" s="2"/>
      <c r="I18" s="2"/>
    </row>
    <row r="19" spans="1:9" ht="54.6" customHeight="1" x14ac:dyDescent="0.3">
      <c r="A19" s="9">
        <v>10</v>
      </c>
      <c r="B19" s="83" t="s">
        <v>80</v>
      </c>
      <c r="C19" s="83"/>
      <c r="D19" s="83"/>
      <c r="E19" s="83"/>
      <c r="F19" s="11">
        <v>18</v>
      </c>
      <c r="G19" s="11" t="s">
        <v>14</v>
      </c>
      <c r="H19" s="2"/>
      <c r="I19" s="2"/>
    </row>
    <row r="20" spans="1:9" ht="54.6" customHeight="1" x14ac:dyDescent="0.3">
      <c r="A20" s="9">
        <v>11</v>
      </c>
      <c r="B20" s="83" t="s">
        <v>81</v>
      </c>
      <c r="C20" s="83"/>
      <c r="D20" s="83"/>
      <c r="E20" s="83"/>
      <c r="F20" s="11">
        <v>102</v>
      </c>
      <c r="G20" s="11" t="s">
        <v>14</v>
      </c>
      <c r="H20" s="2"/>
      <c r="I20" s="2"/>
    </row>
    <row r="21" spans="1:9" ht="54.6" customHeight="1" x14ac:dyDescent="0.3">
      <c r="A21" s="9">
        <v>12</v>
      </c>
      <c r="B21" s="83" t="s">
        <v>82</v>
      </c>
      <c r="C21" s="83"/>
      <c r="D21" s="83"/>
      <c r="E21" s="83"/>
      <c r="F21" s="11">
        <v>456</v>
      </c>
      <c r="G21" s="11" t="s">
        <v>14</v>
      </c>
      <c r="H21" s="2"/>
      <c r="I21" s="2"/>
    </row>
    <row r="22" spans="1:9" ht="142.94999999999999" customHeight="1" x14ac:dyDescent="0.3">
      <c r="A22" s="9">
        <v>13</v>
      </c>
      <c r="B22" s="83" t="s">
        <v>83</v>
      </c>
      <c r="C22" s="83"/>
      <c r="D22" s="83"/>
      <c r="E22" s="83"/>
      <c r="F22" s="11">
        <v>100</v>
      </c>
      <c r="G22" s="11" t="s">
        <v>84</v>
      </c>
      <c r="H22" s="2"/>
      <c r="I22" s="2"/>
    </row>
  </sheetData>
  <mergeCells count="22">
    <mergeCell ref="B22:E22"/>
    <mergeCell ref="B11:E11"/>
    <mergeCell ref="B12:E12"/>
    <mergeCell ref="B13:E13"/>
    <mergeCell ref="B14:E14"/>
    <mergeCell ref="B15:E15"/>
    <mergeCell ref="B16:E16"/>
    <mergeCell ref="B17:E17"/>
    <mergeCell ref="B18:E18"/>
    <mergeCell ref="B19:E19"/>
    <mergeCell ref="B20:E20"/>
    <mergeCell ref="B21:E21"/>
    <mergeCell ref="A2:I2"/>
    <mergeCell ref="B3:E3"/>
    <mergeCell ref="B4:E4"/>
    <mergeCell ref="B5:E5"/>
    <mergeCell ref="A6:A10"/>
    <mergeCell ref="B6:E10"/>
    <mergeCell ref="F6:F10"/>
    <mergeCell ref="G6:G10"/>
    <mergeCell ref="H6:H10"/>
    <mergeCell ref="I6:I10"/>
  </mergeCells>
  <pageMargins left="0.7" right="0.47916666666666669" top="0.75" bottom="0.75" header="0.3" footer="0.3"/>
  <pageSetup paperSize="9" scale="95" orientation="portrait" verticalDpi="300" r:id="rId1"/>
  <rowBreaks count="1" manualBreakCount="1">
    <brk id="1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Tender Allied work</vt:lpstr>
      <vt:lpstr>Sheet1 (2)</vt:lpstr>
      <vt:lpstr>Sheet2</vt:lpstr>
      <vt:lpstr>Sheet1 (3)</vt:lpstr>
      <vt:lpstr>'Sheet1 (2)'!Print_Area</vt:lpstr>
      <vt:lpstr>'Sheet1 (3)'!Print_Area</vt:lpstr>
      <vt:lpstr>'Tender Allied work'!Print_Area</vt:lpstr>
      <vt:lpstr>'Tender Allied work'!Print_Titles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2026-03-16T12:10:44Z</dcterms:modified>
  <cp:category/>
  <cp:contentStatus/>
</cp:coreProperties>
</file>