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5 - 2026\Comparative Statements for contractual works\EOI - Nov 2025\Repair &amp; polishing work at Badminton court wooden flooring\"/>
    </mc:Choice>
  </mc:AlternateContent>
  <bookViews>
    <workbookView xWindow="0" yWindow="0" windowWidth="20490" windowHeight="7035" firstSheet="1" activeTab="1"/>
  </bookViews>
  <sheets>
    <sheet name="RABILL-01" sheetId="1" state="hidden" r:id="rId1"/>
    <sheet name="Price bid" sheetId="2" r:id="rId2"/>
  </sheets>
  <definedNames>
    <definedName name="_xlnm.Print_Area" localSheetId="1">'Price bid'!$A$1:$G$16</definedName>
    <definedName name="_xlnm.Print_Area" localSheetId="0">'RABILL-01'!$A$1:$K$29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2" l="1"/>
  <c r="A7" i="2" s="1"/>
  <c r="I23" i="1" l="1"/>
  <c r="I22" i="1"/>
  <c r="I19" i="1"/>
  <c r="I18" i="1"/>
  <c r="I15" i="1"/>
  <c r="I11" i="1"/>
  <c r="I24" i="1" l="1"/>
  <c r="K24" i="1" s="1"/>
  <c r="I8" i="1"/>
  <c r="I27" i="1"/>
  <c r="I26" i="1"/>
  <c r="I9" i="1" l="1"/>
  <c r="K9" i="1" s="1"/>
  <c r="I28" i="1"/>
  <c r="K28" i="1" s="1"/>
  <c r="I20" i="1"/>
  <c r="I16" i="1" l="1"/>
  <c r="K20" i="1" l="1"/>
  <c r="A14" i="1"/>
  <c r="I12" i="1" l="1"/>
  <c r="I13" i="1" s="1"/>
  <c r="K13" i="1" l="1"/>
  <c r="K16" i="1"/>
  <c r="K29" i="1" l="1"/>
</calcChain>
</file>

<file path=xl/sharedStrings.xml><?xml version="1.0" encoding="utf-8"?>
<sst xmlns="http://schemas.openxmlformats.org/spreadsheetml/2006/main" count="71" uniqueCount="53">
  <si>
    <t>S. No</t>
  </si>
  <si>
    <t>Category</t>
  </si>
  <si>
    <t>Description of work</t>
  </si>
  <si>
    <t>Unit</t>
  </si>
  <si>
    <t>Rate</t>
  </si>
  <si>
    <t>Amount</t>
  </si>
  <si>
    <t>Cum</t>
  </si>
  <si>
    <t>PCC 1:4:8</t>
  </si>
  <si>
    <t>Total</t>
  </si>
  <si>
    <t>THE LAWRENCE SCHOOL , LOVEDALE</t>
  </si>
  <si>
    <t>WORK DONE STATEMENT</t>
  </si>
  <si>
    <t>L</t>
  </si>
  <si>
    <t>B</t>
  </si>
  <si>
    <t>D</t>
  </si>
  <si>
    <t>Nos</t>
  </si>
  <si>
    <t>Quantity</t>
  </si>
  <si>
    <t>Refabrication</t>
  </si>
  <si>
    <t>Labour charges towards re fabrication of GI Sheet covering for butteress provision over Wet land no:2.Note:Necessary items like GI Sheets,GI Pipes,MS Angles are available at site.Necessary fixtures like j Bolt,Bolt/Nuts/Screws,welding rods etc is under vendors scope</t>
  </si>
  <si>
    <t>Sft</t>
  </si>
  <si>
    <t>Material and Labour for laying PCC 1:4:8</t>
  </si>
  <si>
    <t>Painting</t>
  </si>
  <si>
    <t>Sqm</t>
  </si>
  <si>
    <t>Name of Work  :Dismantling &amp; re – fabrication of temporary stables &amp; Engineering stores</t>
  </si>
  <si>
    <t>A</t>
  </si>
  <si>
    <t>Temporary Stables</t>
  </si>
  <si>
    <t>weld mesh</t>
  </si>
  <si>
    <t>Partition 1-4</t>
  </si>
  <si>
    <t>Partition outer</t>
  </si>
  <si>
    <t>Internal partition Avg.Ht</t>
  </si>
  <si>
    <t>Partition-1-4</t>
  </si>
  <si>
    <t>Deduction wall</t>
  </si>
  <si>
    <t>Demolition</t>
  </si>
  <si>
    <t>Internal Painting</t>
  </si>
  <si>
    <t>Partition1-4</t>
  </si>
  <si>
    <t>wall</t>
  </si>
  <si>
    <t>Demolition of Concrete in ground floors and paving’s not exceeding 15 cm thickness (below or above ground level)</t>
  </si>
  <si>
    <t xml:space="preserve">Material and Labour for applying synthetic enamel paint of one coat over the GI sheet with primer  for uniform and smooth surfaces, all as specified and as directed.  </t>
  </si>
  <si>
    <t>Material and Labour for One coats of oil bound distemper in all walls, over a coat of primer all as specified and as directed. Including preparation of old plastered surfaces.</t>
  </si>
  <si>
    <t xml:space="preserve">M/LS/EM/AWT/505 </t>
  </si>
  <si>
    <t>Removing and fixing of M.S. grills made out of welded mesh 2"x 2"X 10 Gauge thick including fabrication such as cutting, bending, drilling for the required holes etc and complete.(WO No :M/LS/EM/RSQ/371 - 001  Date: 17/05/2016)</t>
  </si>
  <si>
    <t>GST @ 18%</t>
  </si>
  <si>
    <t>GRAND TOTAL</t>
  </si>
  <si>
    <t>TOTAL</t>
  </si>
  <si>
    <t>Anti Termite treatment</t>
  </si>
  <si>
    <t>Name of Work : Repair and polishing of wooden flooring at Badminton court</t>
  </si>
  <si>
    <t>Relaying of PVC badminton court</t>
  </si>
  <si>
    <t xml:space="preserve">Repairing, re-sanding &amp; polishing </t>
  </si>
  <si>
    <t>Material &amp; labour for re-sanding of the entire wooden flooring (after executing neceesary repair works) with sanding machine using fine grade sand papers of different grits. Thereafter the gaps to be filled with Bono (Gap master) Mix &amp;Fill materials and finished with imported FIBA &amp; BWF approved polyurethane lacquer finish. Game line marking to be carried out in required colour before applying the finish coat lacquer.
1. Grinding with sanding machine (36,80,120,140)
2. Applying Gap filler with CHIMIVER EN-PARKET KIT
3. One layer of CHIMIVER Primer (FIBA &amp; BWF approved)
4. Two layers of CHIMIVER finish layer (FIBA &amp; BWF approved)
5. Finally game line marking as per international standard</t>
  </si>
  <si>
    <r>
      <t xml:space="preserve">Supply and execution of Anti Termite treatment:
1. Premise 350 SC to be added with water in the ratio 1:499 to prepare the Application Emulsion.
2. Holes to be drilled in the floor surface and wall interface area with an interval 1 feet 6 inches between the holes. The holes will be of 4 -5mm Dia of 2-3” depth.
3. The Application Emulsion to be injected in the holes. (1 LT per hole)
4. Holes after treatment to be packed with filling agent.
</t>
    </r>
    <r>
      <rPr>
        <b/>
        <sz val="12"/>
        <color rgb="FF000000"/>
        <rFont val="Times New Roman"/>
        <family val="1"/>
      </rPr>
      <t>Product to be used - Premise 350 SC, Products of Bayer Crop Science Ltd.,</t>
    </r>
  </si>
  <si>
    <r>
      <t xml:space="preserve">Removing and relaying of PVC badminton court
1. Removing of old PVC mat.
2. Clearing old mat with CHIMIVER mat cleaner.
3. Apply two way sticker.
4. Grow cutting.
5. PVC welding.
6. Line marking
</t>
    </r>
    <r>
      <rPr>
        <b/>
        <sz val="12"/>
        <color rgb="FF000000"/>
        <rFont val="Times New Roman"/>
        <family val="1"/>
      </rPr>
      <t>Note: Rate to be quoted per court</t>
    </r>
  </si>
  <si>
    <t>Qty</t>
  </si>
  <si>
    <t>TENDER SCHEDULE / PRICE BID</t>
  </si>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</sst>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u/>
      <sz val="12"/>
      <color theme="1"/>
      <name val="Times New Roman"/>
      <family val="1"/>
    </font>
    <font>
      <sz val="12"/>
      <color rgb="FFFF0000"/>
      <name val="Times New Roman"/>
      <family val="1"/>
    </font>
    <font>
      <b/>
      <sz val="12"/>
      <color theme="1"/>
      <name val="Times New Roman"/>
      <family val="1"/>
    </font>
    <font>
      <b/>
      <sz val="12"/>
      <color theme="1"/>
      <name val="Calibri"/>
      <family val="2"/>
      <scheme val="minor"/>
    </font>
    <font>
      <sz val="12"/>
      <color theme="1"/>
      <name val="Calibri"/>
      <family val="2"/>
      <scheme val="minor"/>
    </font>
    <font>
      <b/>
      <sz val="20"/>
      <color theme="1"/>
      <name val="Times New Roman"/>
      <family val="1"/>
    </font>
    <font>
      <b/>
      <sz val="14"/>
      <color theme="1"/>
      <name val="Times New Roman"/>
      <family val="1"/>
    </font>
    <font>
      <b/>
      <sz val="18"/>
      <color theme="1"/>
      <name val="Times New Roman"/>
      <family val="1"/>
    </font>
    <font>
      <b/>
      <sz val="1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xf numFmtId="0" fontId="3" fillId="0" borderId="1" xfId="0" applyFont="1" applyBorder="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justify"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2" fillId="0" borderId="1" xfId="0" applyNumberFormat="1" applyFont="1" applyBorder="1" applyAlignment="1">
      <alignment horizontal="right" vertical="center" wrapText="1"/>
    </xf>
    <xf numFmtId="0" fontId="3" fillId="0" borderId="0" xfId="0" applyFont="1" applyAlignment="1">
      <alignment horizontal="left"/>
    </xf>
    <xf numFmtId="0" fontId="2" fillId="0" borderId="1" xfId="0" applyFont="1" applyBorder="1" applyAlignment="1">
      <alignment horizontal="left" vertical="center" wrapText="1"/>
    </xf>
    <xf numFmtId="2" fontId="3" fillId="0" borderId="1" xfId="0" applyNumberFormat="1" applyFont="1" applyBorder="1"/>
    <xf numFmtId="2" fontId="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4" xfId="0" applyFont="1" applyBorder="1" applyAlignment="1">
      <alignment horizontal="right" vertical="center" wrapText="1"/>
    </xf>
    <xf numFmtId="2" fontId="2" fillId="0" borderId="1" xfId="0" applyNumberFormat="1" applyFont="1" applyFill="1" applyBorder="1" applyAlignment="1">
      <alignment horizontal="center" vertical="center" wrapText="1"/>
    </xf>
    <xf numFmtId="0" fontId="3" fillId="0" borderId="0" xfId="0" applyFont="1" applyAlignment="1">
      <alignment wrapText="1"/>
    </xf>
    <xf numFmtId="0" fontId="2" fillId="0" borderId="1" xfId="0" applyFont="1" applyFill="1" applyBorder="1" applyAlignment="1">
      <alignment horizontal="justify" vertical="center" wrapText="1"/>
    </xf>
    <xf numFmtId="2" fontId="5" fillId="0"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6" fillId="0" borderId="0" xfId="0" applyFont="1"/>
    <xf numFmtId="0" fontId="2" fillId="2" borderId="1" xfId="0" applyFont="1" applyFill="1" applyBorder="1" applyAlignment="1">
      <alignment horizontal="justify" vertical="center" wrapText="1"/>
    </xf>
    <xf numFmtId="1" fontId="1" fillId="0" borderId="1" xfId="0" applyNumberFormat="1" applyFont="1" applyBorder="1" applyAlignment="1">
      <alignment horizontal="right" vertical="center" wrapText="1"/>
    </xf>
    <xf numFmtId="0" fontId="7"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vertical="center"/>
    </xf>
    <xf numFmtId="0" fontId="8" fillId="0" borderId="1" xfId="0" applyFont="1" applyBorder="1" applyAlignment="1">
      <alignment vertical="center"/>
    </xf>
    <xf numFmtId="0" fontId="8" fillId="0" borderId="0" xfId="0" applyFont="1" applyAlignment="1">
      <alignment vertical="center"/>
    </xf>
    <xf numFmtId="0" fontId="7" fillId="0" borderId="1" xfId="0" applyFont="1" applyBorder="1" applyAlignment="1">
      <alignment vertical="center"/>
    </xf>
    <xf numFmtId="0" fontId="6"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top"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view="pageBreakPreview" zoomScale="60" zoomScaleNormal="78" workbookViewId="0">
      <pane ySplit="5" topLeftCell="A21" activePane="bottomLeft" state="frozen"/>
      <selection pane="bottomLeft" activeCell="K29" sqref="K29"/>
    </sheetView>
  </sheetViews>
  <sheetFormatPr defaultColWidth="9.140625" defaultRowHeight="15.75" x14ac:dyDescent="0.25"/>
  <cols>
    <col min="1" max="1" width="6.28515625" style="3" bestFit="1" customWidth="1"/>
    <col min="2" max="2" width="14" style="3" customWidth="1"/>
    <col min="3" max="3" width="29.85546875" style="3" customWidth="1"/>
    <col min="4" max="4" width="5.42578125" style="3" bestFit="1" customWidth="1"/>
    <col min="5" max="6" width="6.140625" style="3" bestFit="1" customWidth="1"/>
    <col min="7" max="7" width="5.140625" style="3" bestFit="1" customWidth="1"/>
    <col min="8" max="8" width="6.140625" style="3" customWidth="1"/>
    <col min="9" max="9" width="9.28515625" style="3" bestFit="1" customWidth="1"/>
    <col min="10" max="10" width="10.85546875" style="3" bestFit="1" customWidth="1"/>
    <col min="11" max="11" width="14.140625" style="3" bestFit="1" customWidth="1"/>
    <col min="12" max="16384" width="9.140625" style="3"/>
  </cols>
  <sheetData>
    <row r="1" spans="1:17" s="1" customFormat="1" ht="15.75" customHeight="1" x14ac:dyDescent="0.25">
      <c r="A1" s="43" t="s">
        <v>9</v>
      </c>
      <c r="B1" s="43"/>
      <c r="C1" s="43"/>
      <c r="D1" s="43"/>
      <c r="E1" s="43"/>
      <c r="F1" s="43"/>
      <c r="G1" s="43"/>
      <c r="H1" s="43"/>
      <c r="I1" s="43"/>
      <c r="J1" s="43"/>
      <c r="K1" s="43"/>
    </row>
    <row r="2" spans="1:17" s="1" customFormat="1" ht="18" customHeight="1" x14ac:dyDescent="0.25">
      <c r="A2" s="43" t="s">
        <v>10</v>
      </c>
      <c r="B2" s="43"/>
      <c r="C2" s="43"/>
      <c r="D2" s="43"/>
      <c r="E2" s="43"/>
      <c r="F2" s="43"/>
      <c r="G2" s="43"/>
      <c r="H2" s="43"/>
      <c r="I2" s="43"/>
      <c r="J2" s="43"/>
      <c r="K2" s="43"/>
    </row>
    <row r="3" spans="1:17" s="2" customFormat="1" x14ac:dyDescent="0.25">
      <c r="A3" s="42" t="s">
        <v>22</v>
      </c>
      <c r="B3" s="42"/>
      <c r="C3" s="42"/>
      <c r="D3" s="42"/>
      <c r="E3" s="42"/>
      <c r="F3" s="42"/>
      <c r="G3" s="42"/>
      <c r="H3" s="42"/>
      <c r="I3" s="42"/>
      <c r="J3" s="42"/>
      <c r="K3" s="42"/>
    </row>
    <row r="4" spans="1:17" x14ac:dyDescent="0.25">
      <c r="A4" s="41" t="s">
        <v>0</v>
      </c>
      <c r="B4" s="41" t="s">
        <v>1</v>
      </c>
      <c r="C4" s="41" t="s">
        <v>2</v>
      </c>
      <c r="D4" s="41" t="s">
        <v>3</v>
      </c>
      <c r="E4" s="41" t="s">
        <v>14</v>
      </c>
      <c r="F4" s="41" t="s">
        <v>11</v>
      </c>
      <c r="G4" s="41" t="s">
        <v>12</v>
      </c>
      <c r="H4" s="41" t="s">
        <v>13</v>
      </c>
      <c r="I4" s="41" t="s">
        <v>15</v>
      </c>
      <c r="J4" s="41" t="s">
        <v>4</v>
      </c>
      <c r="K4" s="41" t="s">
        <v>5</v>
      </c>
    </row>
    <row r="5" spans="1:17" x14ac:dyDescent="0.25">
      <c r="A5" s="41"/>
      <c r="B5" s="41"/>
      <c r="C5" s="41"/>
      <c r="D5" s="41"/>
      <c r="E5" s="41"/>
      <c r="F5" s="41"/>
      <c r="G5" s="41"/>
      <c r="H5" s="41"/>
      <c r="I5" s="41"/>
      <c r="J5" s="41"/>
      <c r="K5" s="41"/>
    </row>
    <row r="6" spans="1:17" x14ac:dyDescent="0.25">
      <c r="A6" s="16" t="s">
        <v>23</v>
      </c>
      <c r="B6" s="39" t="s">
        <v>24</v>
      </c>
      <c r="C6" s="40"/>
      <c r="D6" s="16"/>
      <c r="E6" s="16"/>
      <c r="F6" s="16"/>
      <c r="G6" s="16"/>
      <c r="H6" s="16"/>
      <c r="I6" s="16"/>
      <c r="J6" s="17"/>
      <c r="K6" s="16"/>
    </row>
    <row r="7" spans="1:17" ht="63" x14ac:dyDescent="0.25">
      <c r="A7" s="6">
        <v>1</v>
      </c>
      <c r="B7" s="5" t="s">
        <v>31</v>
      </c>
      <c r="C7" s="20" t="s">
        <v>35</v>
      </c>
      <c r="D7" s="6" t="s">
        <v>6</v>
      </c>
      <c r="E7" s="9"/>
      <c r="F7" s="9"/>
      <c r="G7" s="9"/>
      <c r="H7" s="9"/>
      <c r="I7" s="9"/>
      <c r="J7" s="14"/>
      <c r="K7" s="11"/>
    </row>
    <row r="8" spans="1:17" x14ac:dyDescent="0.25">
      <c r="A8" s="6"/>
      <c r="B8" s="5"/>
      <c r="C8" s="13" t="s">
        <v>26</v>
      </c>
      <c r="D8" s="6"/>
      <c r="E8" s="9">
        <v>1</v>
      </c>
      <c r="F8" s="9">
        <v>13.3</v>
      </c>
      <c r="G8" s="9">
        <v>4.4000000000000004</v>
      </c>
      <c r="H8" s="9">
        <v>0.05</v>
      </c>
      <c r="I8" s="9">
        <f>PRODUCT(E8:H8)</f>
        <v>2.9260000000000006</v>
      </c>
      <c r="J8" s="9"/>
      <c r="K8" s="11"/>
    </row>
    <row r="9" spans="1:17" x14ac:dyDescent="0.25">
      <c r="A9" s="6"/>
      <c r="B9" s="5"/>
      <c r="C9" s="24" t="s">
        <v>38</v>
      </c>
      <c r="D9" s="6"/>
      <c r="E9" s="9"/>
      <c r="F9" s="9"/>
      <c r="G9" s="9"/>
      <c r="H9" s="9"/>
      <c r="I9" s="9">
        <f>SUM(I8:I8)</f>
        <v>2.9260000000000006</v>
      </c>
      <c r="J9" s="23">
        <v>761</v>
      </c>
      <c r="K9" s="11">
        <f>I9*J9</f>
        <v>2226.6860000000006</v>
      </c>
    </row>
    <row r="10" spans="1:17" ht="147.75" customHeight="1" x14ac:dyDescent="0.25">
      <c r="A10" s="6">
        <v>2</v>
      </c>
      <c r="B10" s="5" t="s">
        <v>16</v>
      </c>
      <c r="C10" s="13" t="s">
        <v>17</v>
      </c>
      <c r="D10" s="6" t="s">
        <v>18</v>
      </c>
      <c r="E10" s="6"/>
      <c r="F10" s="6"/>
      <c r="G10" s="6"/>
      <c r="H10" s="6"/>
      <c r="I10" s="6"/>
      <c r="K10" s="18"/>
      <c r="P10" s="12"/>
      <c r="Q10" s="20" t="s">
        <v>35</v>
      </c>
    </row>
    <row r="11" spans="1:17" x14ac:dyDescent="0.25">
      <c r="A11" s="6"/>
      <c r="B11" s="5"/>
      <c r="C11" s="13" t="s">
        <v>27</v>
      </c>
      <c r="D11" s="6"/>
      <c r="E11" s="9">
        <v>1</v>
      </c>
      <c r="F11" s="9">
        <v>13.3</v>
      </c>
      <c r="G11" s="9">
        <v>3.12</v>
      </c>
      <c r="H11" s="9">
        <v>10.76</v>
      </c>
      <c r="I11" s="9">
        <f t="shared" ref="I11" si="0">PRODUCT(E11:H11)</f>
        <v>446.49696</v>
      </c>
      <c r="J11" s="4"/>
      <c r="K11" s="7"/>
      <c r="P11" s="12"/>
    </row>
    <row r="12" spans="1:17" x14ac:dyDescent="0.25">
      <c r="A12" s="6"/>
      <c r="B12" s="5"/>
      <c r="C12" s="8" t="s">
        <v>28</v>
      </c>
      <c r="D12" s="6"/>
      <c r="E12" s="9">
        <v>3</v>
      </c>
      <c r="F12" s="9">
        <v>4.4000000000000004</v>
      </c>
      <c r="G12" s="9">
        <v>3.4</v>
      </c>
      <c r="H12" s="9">
        <v>10.76</v>
      </c>
      <c r="I12" s="9">
        <f t="shared" ref="I12" si="1">PRODUCT(E12:H12)</f>
        <v>482.90880000000004</v>
      </c>
      <c r="J12" s="4"/>
      <c r="K12" s="4"/>
    </row>
    <row r="13" spans="1:17" x14ac:dyDescent="0.25">
      <c r="A13" s="6"/>
      <c r="B13" s="5"/>
      <c r="C13" s="8"/>
      <c r="D13" s="6"/>
      <c r="E13" s="9"/>
      <c r="F13" s="9"/>
      <c r="G13" s="9"/>
      <c r="H13" s="9"/>
      <c r="I13" s="9">
        <f>SUM(I11:I12)</f>
        <v>929.4057600000001</v>
      </c>
      <c r="J13" s="22">
        <v>31.36</v>
      </c>
      <c r="K13" s="11">
        <f>I13*J13</f>
        <v>29146.164633600001</v>
      </c>
    </row>
    <row r="14" spans="1:17" ht="31.5" x14ac:dyDescent="0.25">
      <c r="A14" s="6">
        <f>A10+1</f>
        <v>3</v>
      </c>
      <c r="B14" s="5" t="s">
        <v>7</v>
      </c>
      <c r="C14" s="8" t="s">
        <v>19</v>
      </c>
      <c r="D14" s="6" t="s">
        <v>6</v>
      </c>
      <c r="E14" s="9"/>
      <c r="F14" s="9"/>
      <c r="G14" s="9"/>
      <c r="H14" s="9"/>
      <c r="I14" s="9"/>
      <c r="J14" s="14"/>
      <c r="K14" s="11"/>
    </row>
    <row r="15" spans="1:17" x14ac:dyDescent="0.25">
      <c r="A15" s="6"/>
      <c r="B15" s="5"/>
      <c r="C15" s="13" t="s">
        <v>26</v>
      </c>
      <c r="D15" s="6"/>
      <c r="E15" s="9">
        <v>1</v>
      </c>
      <c r="F15" s="9">
        <v>13.3</v>
      </c>
      <c r="G15" s="9">
        <v>4.4000000000000004</v>
      </c>
      <c r="H15" s="9">
        <v>0.1</v>
      </c>
      <c r="I15" s="9">
        <f>PRODUCT(E15:H15)</f>
        <v>5.8520000000000012</v>
      </c>
      <c r="J15" s="9"/>
      <c r="K15" s="11"/>
    </row>
    <row r="16" spans="1:17" x14ac:dyDescent="0.25">
      <c r="A16" s="6"/>
      <c r="B16" s="5"/>
      <c r="C16" s="8"/>
      <c r="D16" s="6"/>
      <c r="E16" s="9"/>
      <c r="F16" s="9"/>
      <c r="G16" s="9"/>
      <c r="H16" s="9"/>
      <c r="I16" s="9">
        <f>SUM(I15:I15)</f>
        <v>5.8520000000000012</v>
      </c>
      <c r="J16" s="19">
        <v>4659.43</v>
      </c>
      <c r="K16" s="11">
        <f>I16*J16</f>
        <v>27266.984360000006</v>
      </c>
    </row>
    <row r="17" spans="1:16" ht="94.5" x14ac:dyDescent="0.25">
      <c r="A17" s="6">
        <v>3</v>
      </c>
      <c r="B17" s="5" t="s">
        <v>20</v>
      </c>
      <c r="C17" s="21" t="s">
        <v>36</v>
      </c>
      <c r="D17" s="6" t="s">
        <v>21</v>
      </c>
      <c r="E17" s="9"/>
      <c r="F17" s="9"/>
      <c r="G17" s="9"/>
      <c r="H17" s="9"/>
      <c r="I17" s="10"/>
      <c r="J17" s="9"/>
      <c r="K17" s="11"/>
    </row>
    <row r="18" spans="1:16" x14ac:dyDescent="0.25">
      <c r="A18" s="6"/>
      <c r="B18" s="5"/>
      <c r="C18" s="13" t="s">
        <v>27</v>
      </c>
      <c r="D18" s="6"/>
      <c r="E18" s="9">
        <v>2</v>
      </c>
      <c r="F18" s="9">
        <v>13.3</v>
      </c>
      <c r="G18" s="9">
        <v>3.12</v>
      </c>
      <c r="H18" s="9"/>
      <c r="I18" s="9">
        <f t="shared" ref="I18:I19" si="2">PRODUCT(E18:H18)</f>
        <v>82.992000000000004</v>
      </c>
      <c r="J18" s="4"/>
      <c r="K18" s="7"/>
      <c r="P18" s="12"/>
    </row>
    <row r="19" spans="1:16" x14ac:dyDescent="0.25">
      <c r="A19" s="6"/>
      <c r="B19" s="5"/>
      <c r="C19" s="8" t="s">
        <v>28</v>
      </c>
      <c r="D19" s="6"/>
      <c r="E19" s="9">
        <v>6</v>
      </c>
      <c r="F19" s="9">
        <v>4.4000000000000004</v>
      </c>
      <c r="G19" s="9">
        <v>3.4</v>
      </c>
      <c r="H19" s="9"/>
      <c r="I19" s="9">
        <f t="shared" si="2"/>
        <v>89.76</v>
      </c>
      <c r="J19" s="4"/>
      <c r="K19" s="4"/>
    </row>
    <row r="20" spans="1:16" x14ac:dyDescent="0.25">
      <c r="A20" s="6"/>
      <c r="B20" s="5"/>
      <c r="C20" s="24" t="s">
        <v>38</v>
      </c>
      <c r="D20" s="6"/>
      <c r="E20" s="9"/>
      <c r="F20" s="9"/>
      <c r="G20" s="9"/>
      <c r="H20" s="9"/>
      <c r="I20" s="10">
        <f>SUM(I18:I19)</f>
        <v>172.75200000000001</v>
      </c>
      <c r="J20" s="23">
        <v>81</v>
      </c>
      <c r="K20" s="11">
        <f>I20*J20</f>
        <v>13992.912</v>
      </c>
    </row>
    <row r="21" spans="1:16" ht="94.5" x14ac:dyDescent="0.25">
      <c r="A21" s="6">
        <v>4</v>
      </c>
      <c r="B21" s="5" t="s">
        <v>32</v>
      </c>
      <c r="C21" s="21" t="s">
        <v>37</v>
      </c>
      <c r="D21" s="6" t="s">
        <v>21</v>
      </c>
      <c r="E21" s="9"/>
      <c r="F21" s="9"/>
      <c r="G21" s="9"/>
      <c r="H21" s="9"/>
      <c r="I21" s="10"/>
      <c r="J21" s="9"/>
      <c r="K21" s="11"/>
    </row>
    <row r="22" spans="1:16" x14ac:dyDescent="0.25">
      <c r="A22" s="6"/>
      <c r="B22" s="5"/>
      <c r="C22" s="13" t="s">
        <v>33</v>
      </c>
      <c r="D22" s="6"/>
      <c r="E22" s="9">
        <v>1</v>
      </c>
      <c r="F22" s="9">
        <v>13.3</v>
      </c>
      <c r="G22" s="9">
        <v>2.9</v>
      </c>
      <c r="H22" s="9"/>
      <c r="I22" s="9">
        <f t="shared" ref="I22:I23" si="3">PRODUCT(E22:H22)</f>
        <v>38.57</v>
      </c>
      <c r="J22" s="4"/>
      <c r="K22" s="7"/>
      <c r="P22" s="12"/>
    </row>
    <row r="23" spans="1:16" x14ac:dyDescent="0.25">
      <c r="A23" s="6"/>
      <c r="B23" s="5"/>
      <c r="C23" s="8" t="s">
        <v>34</v>
      </c>
      <c r="D23" s="6"/>
      <c r="E23" s="9">
        <v>2</v>
      </c>
      <c r="F23" s="9">
        <v>4.4000000000000004</v>
      </c>
      <c r="G23" s="9">
        <v>3.4</v>
      </c>
      <c r="H23" s="9"/>
      <c r="I23" s="9">
        <f t="shared" si="3"/>
        <v>29.92</v>
      </c>
      <c r="J23" s="4"/>
      <c r="K23" s="4"/>
    </row>
    <row r="24" spans="1:16" x14ac:dyDescent="0.25">
      <c r="A24" s="6"/>
      <c r="B24" s="5"/>
      <c r="C24" s="8"/>
      <c r="D24" s="6"/>
      <c r="E24" s="9"/>
      <c r="F24" s="9"/>
      <c r="G24" s="9"/>
      <c r="H24" s="9"/>
      <c r="I24" s="10">
        <f>SUM(I22:I23)</f>
        <v>68.490000000000009</v>
      </c>
      <c r="J24" s="23">
        <v>81</v>
      </c>
      <c r="K24" s="11">
        <f>I24*J24</f>
        <v>5547.6900000000005</v>
      </c>
    </row>
    <row r="25" spans="1:16" ht="141.75" x14ac:dyDescent="0.25">
      <c r="A25" s="6">
        <v>5</v>
      </c>
      <c r="B25" s="5" t="s">
        <v>25</v>
      </c>
      <c r="C25" s="25" t="s">
        <v>39</v>
      </c>
      <c r="D25" s="6" t="s">
        <v>21</v>
      </c>
      <c r="E25" s="9"/>
      <c r="F25" s="9"/>
      <c r="G25" s="9"/>
      <c r="H25" s="9"/>
      <c r="I25" s="10"/>
      <c r="J25" s="9"/>
      <c r="K25" s="11"/>
    </row>
    <row r="26" spans="1:16" x14ac:dyDescent="0.25">
      <c r="A26" s="6"/>
      <c r="B26" s="5"/>
      <c r="C26" s="13" t="s">
        <v>29</v>
      </c>
      <c r="D26" s="6"/>
      <c r="E26" s="9">
        <v>1</v>
      </c>
      <c r="F26" s="9">
        <v>13.3</v>
      </c>
      <c r="G26" s="9">
        <v>0.5</v>
      </c>
      <c r="H26" s="9"/>
      <c r="I26" s="9">
        <f t="shared" ref="I26:I27" si="4">PRODUCT(E26:H26)</f>
        <v>6.65</v>
      </c>
      <c r="J26" s="4"/>
      <c r="K26" s="7"/>
      <c r="P26" s="12"/>
    </row>
    <row r="27" spans="1:16" x14ac:dyDescent="0.25">
      <c r="A27" s="6"/>
      <c r="B27" s="5"/>
      <c r="C27" s="13" t="s">
        <v>30</v>
      </c>
      <c r="D27" s="6"/>
      <c r="E27" s="9">
        <v>-3</v>
      </c>
      <c r="F27" s="9">
        <v>0.5</v>
      </c>
      <c r="G27" s="9">
        <v>0.5</v>
      </c>
      <c r="H27" s="9"/>
      <c r="I27" s="9">
        <f t="shared" si="4"/>
        <v>-0.75</v>
      </c>
      <c r="J27" s="4"/>
      <c r="K27" s="4"/>
    </row>
    <row r="28" spans="1:16" x14ac:dyDescent="0.25">
      <c r="A28" s="6"/>
      <c r="B28" s="5"/>
      <c r="C28" s="8"/>
      <c r="D28" s="6"/>
      <c r="E28" s="9"/>
      <c r="F28" s="9"/>
      <c r="G28" s="9"/>
      <c r="H28" s="9"/>
      <c r="I28" s="10">
        <f>SUM(I26:I27)</f>
        <v>5.9</v>
      </c>
      <c r="J28" s="23">
        <v>186.22</v>
      </c>
      <c r="K28" s="11">
        <f>I28*J28</f>
        <v>1098.6980000000001</v>
      </c>
    </row>
    <row r="29" spans="1:16" x14ac:dyDescent="0.25">
      <c r="A29" s="5"/>
      <c r="B29" s="6"/>
      <c r="C29" s="5" t="s">
        <v>8</v>
      </c>
      <c r="D29" s="6"/>
      <c r="E29" s="9"/>
      <c r="F29" s="9"/>
      <c r="G29" s="9"/>
      <c r="H29" s="9"/>
      <c r="I29" s="9"/>
      <c r="J29" s="15"/>
      <c r="K29" s="26">
        <f>SUM(K9:K28)</f>
        <v>79279.134993600019</v>
      </c>
    </row>
  </sheetData>
  <mergeCells count="15">
    <mergeCell ref="B6:C6"/>
    <mergeCell ref="J4:J5"/>
    <mergeCell ref="A3:K3"/>
    <mergeCell ref="A1:K1"/>
    <mergeCell ref="A2:K2"/>
    <mergeCell ref="K4:K5"/>
    <mergeCell ref="A4:A5"/>
    <mergeCell ref="B4:B5"/>
    <mergeCell ref="C4:C5"/>
    <mergeCell ref="I4:I5"/>
    <mergeCell ref="D4:D5"/>
    <mergeCell ref="F4:F5"/>
    <mergeCell ref="G4:G5"/>
    <mergeCell ref="H4:H5"/>
    <mergeCell ref="E4:E5"/>
  </mergeCell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view="pageBreakPreview" zoomScale="95" zoomScaleNormal="78" zoomScaleSheetLayoutView="95" workbookViewId="0">
      <pane ySplit="4" topLeftCell="A5" activePane="bottomLeft" state="frozen"/>
      <selection pane="bottomLeft" activeCell="C5" sqref="C5"/>
    </sheetView>
  </sheetViews>
  <sheetFormatPr defaultColWidth="9.140625" defaultRowHeight="15.75" x14ac:dyDescent="0.25"/>
  <cols>
    <col min="1" max="1" width="6.28515625" style="29" bestFit="1" customWidth="1"/>
    <col min="2" max="2" width="11.5703125" style="29" customWidth="1"/>
    <col min="3" max="3" width="42.28515625" style="31" customWidth="1"/>
    <col min="4" max="4" width="11.5703125" style="31" customWidth="1"/>
    <col min="5" max="5" width="7.42578125" style="31" customWidth="1"/>
    <col min="6" max="6" width="14.7109375" style="31" customWidth="1"/>
    <col min="7" max="7" width="23" style="31" customWidth="1"/>
    <col min="8" max="16384" width="9.140625" style="31"/>
  </cols>
  <sheetData>
    <row r="1" spans="1:7" s="28" customFormat="1" ht="24.75" customHeight="1" x14ac:dyDescent="0.25">
      <c r="A1" s="44" t="s">
        <v>9</v>
      </c>
      <c r="B1" s="45"/>
      <c r="C1" s="45"/>
      <c r="D1" s="45"/>
      <c r="E1" s="45"/>
      <c r="F1" s="45"/>
      <c r="G1" s="45"/>
    </row>
    <row r="2" spans="1:7" s="28" customFormat="1" ht="21.75" customHeight="1" x14ac:dyDescent="0.25">
      <c r="A2" s="54" t="s">
        <v>51</v>
      </c>
      <c r="B2" s="55"/>
      <c r="C2" s="55"/>
      <c r="D2" s="55"/>
      <c r="E2" s="55"/>
      <c r="F2" s="55"/>
      <c r="G2" s="55"/>
    </row>
    <row r="3" spans="1:7" s="27" customFormat="1" ht="20.45" customHeight="1" x14ac:dyDescent="0.25">
      <c r="A3" s="56" t="s">
        <v>44</v>
      </c>
      <c r="B3" s="56"/>
      <c r="C3" s="56"/>
      <c r="D3" s="56"/>
      <c r="E3" s="56"/>
      <c r="F3" s="56"/>
      <c r="G3" s="56"/>
    </row>
    <row r="4" spans="1:7" s="29" customFormat="1" ht="28.5" customHeight="1" x14ac:dyDescent="0.25">
      <c r="A4" s="33" t="s">
        <v>0</v>
      </c>
      <c r="B4" s="33" t="s">
        <v>1</v>
      </c>
      <c r="C4" s="33" t="s">
        <v>2</v>
      </c>
      <c r="D4" s="33" t="s">
        <v>50</v>
      </c>
      <c r="E4" s="33" t="s">
        <v>3</v>
      </c>
      <c r="F4" s="33" t="s">
        <v>4</v>
      </c>
      <c r="G4" s="33" t="s">
        <v>5</v>
      </c>
    </row>
    <row r="5" spans="1:7" ht="330.75" x14ac:dyDescent="0.25">
      <c r="A5" s="5">
        <v>1</v>
      </c>
      <c r="B5" s="5" t="s">
        <v>46</v>
      </c>
      <c r="C5" s="34" t="s">
        <v>47</v>
      </c>
      <c r="D5" s="38">
        <v>5100</v>
      </c>
      <c r="E5" s="5" t="s">
        <v>18</v>
      </c>
      <c r="F5" s="6"/>
      <c r="G5" s="36"/>
    </row>
    <row r="6" spans="1:7" ht="236.25" x14ac:dyDescent="0.25">
      <c r="A6" s="5">
        <f>A5+1</f>
        <v>2</v>
      </c>
      <c r="B6" s="5" t="s">
        <v>43</v>
      </c>
      <c r="C6" s="34" t="s">
        <v>48</v>
      </c>
      <c r="D6" s="38">
        <v>5000</v>
      </c>
      <c r="E6" s="5" t="s">
        <v>18</v>
      </c>
      <c r="F6" s="6"/>
      <c r="G6" s="36"/>
    </row>
    <row r="7" spans="1:7" ht="157.5" x14ac:dyDescent="0.25">
      <c r="A7" s="5">
        <f>A6+1</f>
        <v>3</v>
      </c>
      <c r="B7" s="5" t="s">
        <v>45</v>
      </c>
      <c r="C7" s="34" t="s">
        <v>49</v>
      </c>
      <c r="D7" s="38">
        <v>2</v>
      </c>
      <c r="E7" s="5" t="s">
        <v>14</v>
      </c>
      <c r="F7" s="6"/>
      <c r="G7" s="36"/>
    </row>
    <row r="8" spans="1:7" ht="24.95" customHeight="1" x14ac:dyDescent="0.25">
      <c r="A8" s="5"/>
      <c r="B8" s="5"/>
      <c r="C8" s="5" t="s">
        <v>42</v>
      </c>
      <c r="D8" s="37"/>
      <c r="E8" s="6"/>
      <c r="F8" s="6"/>
      <c r="G8" s="38"/>
    </row>
    <row r="9" spans="1:7" ht="24.95" customHeight="1" x14ac:dyDescent="0.25">
      <c r="A9" s="5"/>
      <c r="B9" s="5"/>
      <c r="C9" s="5" t="s">
        <v>40</v>
      </c>
      <c r="D9" s="35"/>
      <c r="E9" s="5"/>
      <c r="F9" s="35"/>
      <c r="G9" s="36"/>
    </row>
    <row r="10" spans="1:7" ht="24.95" customHeight="1" x14ac:dyDescent="0.25">
      <c r="A10" s="5"/>
      <c r="B10" s="5"/>
      <c r="C10" s="5" t="s">
        <v>41</v>
      </c>
      <c r="D10" s="35"/>
      <c r="E10" s="5"/>
      <c r="F10" s="35"/>
      <c r="G10" s="38"/>
    </row>
    <row r="11" spans="1:7" x14ac:dyDescent="0.25">
      <c r="A11" s="32"/>
      <c r="B11" s="32"/>
      <c r="C11" s="30"/>
      <c r="D11" s="30"/>
      <c r="E11" s="30"/>
      <c r="F11" s="46"/>
      <c r="G11" s="47"/>
    </row>
    <row r="12" spans="1:7" x14ac:dyDescent="0.25">
      <c r="A12" s="32"/>
      <c r="B12" s="32"/>
      <c r="C12" s="30"/>
      <c r="D12" s="30"/>
      <c r="E12" s="30"/>
      <c r="F12" s="48"/>
      <c r="G12" s="49"/>
    </row>
    <row r="13" spans="1:7" x14ac:dyDescent="0.25">
      <c r="A13" s="32"/>
      <c r="B13" s="32"/>
      <c r="C13" s="30"/>
      <c r="D13" s="30"/>
      <c r="E13" s="30"/>
      <c r="F13" s="48"/>
      <c r="G13" s="49"/>
    </row>
    <row r="14" spans="1:7" x14ac:dyDescent="0.25">
      <c r="A14" s="32"/>
      <c r="B14" s="32"/>
      <c r="C14" s="30"/>
      <c r="D14" s="30"/>
      <c r="E14" s="30"/>
      <c r="F14" s="48"/>
      <c r="G14" s="49"/>
    </row>
    <row r="15" spans="1:7" x14ac:dyDescent="0.25">
      <c r="A15" s="32"/>
      <c r="B15" s="32"/>
      <c r="C15" s="30"/>
      <c r="D15" s="30"/>
      <c r="E15" s="30"/>
      <c r="F15" s="50"/>
      <c r="G15" s="51"/>
    </row>
    <row r="16" spans="1:7" ht="18.75" x14ac:dyDescent="0.25">
      <c r="A16" s="32"/>
      <c r="B16" s="32"/>
      <c r="C16" s="30"/>
      <c r="D16" s="32"/>
      <c r="E16" s="30"/>
      <c r="F16" s="52" t="s">
        <v>52</v>
      </c>
      <c r="G16" s="53"/>
    </row>
  </sheetData>
  <mergeCells count="5">
    <mergeCell ref="A3:G3"/>
    <mergeCell ref="A1:G1"/>
    <mergeCell ref="A2:G2"/>
    <mergeCell ref="F11:G15"/>
    <mergeCell ref="F16:G16"/>
  </mergeCells>
  <printOptions gridLines="1"/>
  <pageMargins left="0.45" right="0.2" top="0.5" bottom="0.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RABILL-01</vt:lpstr>
      <vt:lpstr>Price bid</vt:lpstr>
      <vt:lpstr>'Price bid'!Print_Area</vt:lpstr>
      <vt:lpstr>'RABILL-01'!Print_Area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2025-10-23T02:41:54Z</cp:lastPrinted>
  <dcterms:created xsi:type="dcterms:W3CDTF">2019-10-12T10:19:06Z</dcterms:created>
  <dcterms:modified xsi:type="dcterms:W3CDTF">2025-10-23T02:41:56Z</dcterms:modified>
</cp:coreProperties>
</file>